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4" yWindow="4908" windowWidth="20112" windowHeight="4824" tabRatio="882"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Matrix'!$A$1:$I$29</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Yoo, Kyungjin</author>
  </authors>
  <commentList>
    <comment ref="K8" authorId="0">
      <text>
        <r>
          <rPr>
            <sz val="9"/>
            <rFont val="Tahoma"/>
            <family val="2"/>
          </rPr>
          <t xml:space="preserve">Brattle CONE study report Table 5 on page 14
</t>
        </r>
      </text>
    </comment>
    <comment ref="K10" authorId="0">
      <text>
        <r>
          <rPr>
            <sz val="9"/>
            <rFont val="Tahoma"/>
            <family val="2"/>
          </rPr>
          <t>Brattle CONE study report page viii</t>
        </r>
      </text>
    </comment>
    <comment ref="K14" authorId="0">
      <text>
        <r>
          <rPr>
            <sz val="9"/>
            <rFont val="Tahoma"/>
            <family val="2"/>
          </rPr>
          <t>Currently - deducting and EAS offset (based on a system-wide avg. electricity price and a representative zone gas price) from the avg. of Gross CONE in the four CONE area</t>
        </r>
      </text>
    </comment>
    <comment ref="K16" authorId="0">
      <text>
        <r>
          <rPr>
            <sz val="9"/>
            <rFont val="Tahoma"/>
            <family val="2"/>
          </rPr>
          <t>• because CC net energy revenues can be reasonably approximated during on-peak hours which allows the use of observable futures prices to estimate net energy revenues (this approach does not work well for CTs)
•  Estimated PJM Western Hub electricity futures prices reflects trends in gas prices from Henry Hub and Dominion South Futures and near-term market heat rates implied by Dominion South and Western Hub)</t>
        </r>
      </text>
    </comment>
    <comment ref="K18" authorId="0">
      <text>
        <r>
          <rPr>
            <sz val="9"/>
            <rFont val="Tahoma"/>
            <family val="2"/>
          </rPr>
          <t>Brattle VRR Curve study report page 23-24</t>
        </r>
      </text>
    </comment>
    <comment ref="K19" authorId="0">
      <text>
        <r>
          <rPr>
            <sz val="9"/>
            <rFont val="Tahoma"/>
            <family val="2"/>
          </rPr>
          <t>Assumption:
- 1% left-shift from the status quo for quantities
- point b price: refer to figure ES-1 on page ix of Brattle VRR Curve study report (comparing curve B and D (D's point b is at the same location as E's), the only difference is Net CONE reference technology)</t>
        </r>
      </text>
    </comment>
    <comment ref="K20" authorId="0">
      <text>
        <r>
          <rPr>
            <sz val="9"/>
            <rFont val="Tahoma"/>
            <family val="2"/>
          </rPr>
          <t>Brattle VRR curve study report pages 83-84</t>
        </r>
      </text>
    </comment>
  </commentList>
</comments>
</file>

<file path=xl/sharedStrings.xml><?xml version="1.0" encoding="utf-8"?>
<sst xmlns="http://schemas.openxmlformats.org/spreadsheetml/2006/main" count="362" uniqueCount="233">
  <si>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</si>
  <si>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</si>
  <si>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</si>
  <si>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</si>
  <si>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</si>
  <si>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</si>
  <si>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</si>
  <si>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</si>
  <si>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</si>
  <si>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</si>
  <si>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</si>
  <si>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</si>
  <si>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</si>
  <si>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</si>
  <si>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</si>
  <si>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</si>
  <si>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</si>
  <si>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</si>
  <si>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</si>
  <si>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</si>
  <si>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</si>
  <si>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</si>
  <si>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</si>
  <si>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</si>
  <si>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</si>
  <si>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</si>
  <si>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</si>
  <si>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</si>
  <si>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</si>
  <si>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</si>
  <si>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</si>
  <si>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</si>
  <si>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</si>
  <si>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</si>
  <si>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</si>
  <si>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</si>
  <si>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</si>
  <si>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</si>
  <si>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</si>
  <si>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</si>
  <si>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</si>
  <si>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</si>
  <si>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</si>
  <si>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</si>
  <si>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</si>
  <si>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</si>
  <si>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</si>
  <si>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</si>
  <si>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</si>
  <si>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</si>
  <si>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</si>
  <si>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</si>
  <si>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</si>
  <si>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</si>
  <si>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</si>
  <si>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</si>
  <si>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</si>
  <si>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</si>
  <si>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</si>
  <si>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</si>
  <si>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</si>
  <si>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</si>
  <si>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</si>
  <si>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</si>
  <si>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</si>
  <si>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</si>
  <si>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</si>
  <si>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</si>
  <si>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</si>
  <si>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</si>
  <si>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</si>
  <si>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</si>
  <si>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</si>
  <si>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</si>
  <si>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</si>
  <si>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</si>
  <si>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</si>
  <si>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</si>
  <si>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</si>
  <si>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</si>
  <si>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</si>
  <si>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</si>
  <si>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</si>
  <si>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</si>
  <si>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</si>
  <si>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</si>
  <si>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</si>
  <si>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</si>
  <si>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</si>
  <si>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</si>
  <si>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</si>
  <si>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</si>
  <si>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</si>
  <si>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</si>
  <si>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</si>
  <si>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</si>
  <si>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Net E&amp;AS Revenue Offset Methodology</t>
  </si>
  <si>
    <t>VRR Curve Shape - System</t>
  </si>
  <si>
    <t>VRR Curve Shape - Local</t>
  </si>
  <si>
    <t>RTO-Wide Gross CONE</t>
  </si>
  <si>
    <t>Point a) quantity = IRM - 0.2%, price = greater (CONE or 1.5*Net CONE)
Point b) quantity = IRM + 2.9%, price = 0.75*Net CONE 
Point c) quantity = IRM + 8.8%, price = 0</t>
  </si>
  <si>
    <t>(same as curve shape for the system)</t>
  </si>
  <si>
    <t>Status quo</t>
  </si>
  <si>
    <t>Net E&amp;AS Revenue Offset Methodology:
• Gas Pricing Hubs</t>
  </si>
  <si>
    <t>Net E&amp;AS Revenue Offset Methodology
• Cost adder</t>
  </si>
  <si>
    <t>N/A</t>
  </si>
  <si>
    <t xml:space="preserve">CONE values for 18/19 BRA ($/MW-year): 
CONE Area 1: $132,200
CONE Area 2: $130,300
CONE Area 3: $128,900
CONE Area 4: $130,300
Adjusted annually by composite BLS Index
for 20/21 BRA ($/MW-year): 
CONE Area 1: $133,144  
CONE Area 2: $140,953
CONE Area 3: $133,016 
CONE Area 4: $134,124 
</t>
  </si>
  <si>
    <t>Combustion Turbine (CT) GE Frame 7FA 
• 2 unit configuration - 190 MW X 2 (380 MW)
• inlet air cooling to 50 degrees
• selective catalytic reduction (SCR) technology in all CONE areas 
• dual fuel capability in all CONE areas
• heat rate @ 10,096 Btu/kWh
• variable O&amp;M @ $6.47/MWh</t>
  </si>
  <si>
    <t xml:space="preserve">For CT, a composite BLS Index of the BLS Quarterly Census of Employment and Wages for Utility System Construction (weighted 20%), the BLS Producer Price Index for Construction Materials and Components (weighted 50%), and the BLS Producer Price Index Turbines and Turbine Generator Sets (weighted 30%).
</t>
  </si>
  <si>
    <t>average of annual Net E&amp;AS revenues of prior 3 calendar years determined using peak-hour dispatch of reference resource CT</t>
  </si>
  <si>
    <t>Reference Resource Technology for purpose of VRR Curve</t>
  </si>
  <si>
    <t xml:space="preserve">Gross CONE for purpose of VRR Curve </t>
  </si>
  <si>
    <t>sum of monthly median values of monthly E&amp;AS revenues of prior 3 calendar years determined using peak-hour dispatch of reference resource CT</t>
  </si>
  <si>
    <t xml:space="preserve">Use average Gross CONE of the four CONE Areas
</t>
  </si>
  <si>
    <t>Index used for Gross CONE escalation</t>
  </si>
  <si>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</si>
  <si>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Method for calculating Net CONE for each LDA</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</si>
  <si>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b/>
        <sz val="10"/>
        <rFont val="Arial Narrow"/>
        <family val="2"/>
      </rPr>
      <t>median</t>
    </r>
    <r>
      <rPr>
        <sz val="10"/>
        <rFont val="Arial Narrow"/>
        <family val="2"/>
      </rPr>
      <t xml:space="preserve"> Net CONE of the zones comprising the LDA.
</t>
    </r>
  </si>
  <si>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</si>
  <si>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</si>
  <si>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</si>
  <si>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</si>
  <si>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</si>
  <si>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Newly identified interests as of June 1, 2018</t>
  </si>
  <si>
    <t>Use the lowest of the Gross CONE of the four CONE Areas</t>
  </si>
  <si>
    <t>Gross CONE by CONE Area
EAS offset for reference resource CT using zonal LMP and gas price index point for zone.
For zonal or sub-zonal LDA, use the Net CONE determined for that zone.
For multi-zone LDA, determine the Net CONE as the lowest Net CONE of the zones comprising the LDA.</t>
  </si>
  <si>
    <t>average of annual Net E&amp;AS revenues of prior 3 calendar years determined using economic dispatch of reference resource over all hours of day with flexible parameters</t>
  </si>
  <si>
    <t>Reference Information</t>
  </si>
  <si>
    <t>A (PJM)</t>
  </si>
  <si>
    <t>B (IMM)</t>
  </si>
  <si>
    <t>Brattle Report Recommendations for Reference</t>
  </si>
  <si>
    <r>
      <t>Combined Cycle (CC) GE Frame 7HA.02:
•</t>
    </r>
    <r>
      <rPr>
        <b/>
        <sz val="10"/>
        <color indexed="8"/>
        <rFont val="Arial Narrow"/>
        <family val="2"/>
      </rPr>
      <t xml:space="preserve"> </t>
    </r>
    <r>
      <rPr>
        <sz val="10"/>
        <color indexed="8"/>
        <rFont val="Arial Narrow"/>
        <family val="2"/>
      </rPr>
      <t>2 X 1 configuration (two gas combustion turbines, one steam turbine) (Net Summer ICAP with Duct Firing, MW: 1,152 / 1,160 / 1,138 / 1,126 for CONE areas 1, 2, 3 and 4, respectively)
• Power Augmentation: Evaporative Cooling; no inlet chillers
• Environmental Controls: Selective Catalytic Reduction (SCR) and CO Catalyst in all CONE areas
• Dual Fuel Capability in all CONE areas except for CONE area 2
• Net Heat Rate with Duct Firing, HHV in Btu/kWh: 6,553 / 6,545 / 6,532 / 6,537  for CONE areas 1, 2, 3 and 4, respectively
Combustion Turbine (CT) GE Frame 7HA.02:
• 1 X 0 configuration (a single turbine) (Net Summer ICAP, MW: 352 / 355 / 321 / 344 for CONE areas 1, 2, 3 and 4, respectively)
• Power Augmentation: Evaporative Cooling; no inlet chillers
• Environmental Controls: Selective Catalytic Reduction (SCR) and CO Catalyst in all CONE areas except in CONE area 3
• Dual Fuel Capability in all CONE areas 
• Net Heat Rate, HHV in Btu/kWh: 9,274 / 9,270 / 9,221 / 9,263  for CONE areas 1, 2, 3 and 4, respectively</t>
    </r>
  </si>
  <si>
    <t>Update CONE values for 22/23 BRA ($/MW-year).
Reference technology - CC (recommended):
CONE Area 1: $116,000
CONE Area 2: $120,200
CONE Area 3: $109,800
CONE Area 4: $111,800
Reference technology: CT
CONE Area 1: $106,400
CONE Area 2: $108,400
CONE Area 3: $98,200
CONE Area 4: $103,800</t>
  </si>
  <si>
    <r>
      <t xml:space="preserve">For CT, a composite BLS Index of the BLS Quarterly Census of Employment and Wages for Utility System Construction (weighted 20%), the BLS Producer Price Index for Construction Materials and Components (weighted </t>
    </r>
    <r>
      <rPr>
        <sz val="10"/>
        <rFont val="Arial Narrow"/>
        <family val="2"/>
      </rPr>
      <t>55%</t>
    </r>
    <r>
      <rPr>
        <sz val="10"/>
        <color indexed="8"/>
        <rFont val="Arial Narrow"/>
        <family val="2"/>
      </rPr>
      <t xml:space="preserve">), and the BLS Producer Price Index Turbines and Turbine Generator Sets (weighted </t>
    </r>
    <r>
      <rPr>
        <sz val="10"/>
        <rFont val="Arial Narrow"/>
        <family val="2"/>
      </rPr>
      <t>25%</t>
    </r>
    <r>
      <rPr>
        <sz val="10"/>
        <color indexed="8"/>
        <rFont val="Arial Narrow"/>
        <family val="2"/>
      </rPr>
      <t xml:space="preserve">).
</t>
    </r>
  </si>
  <si>
    <r>
      <t xml:space="preserve">For CC, a composite BLS Index of the BLS Quarterly Census of Employment and Wages for Utility System Construction (weighted 30%), the BLS Producer Price Index for Construction Materials and Components (weighted </t>
    </r>
    <r>
      <rPr>
        <sz val="10"/>
        <rFont val="Arial Narrow"/>
        <family val="2"/>
      </rPr>
      <t>50%</t>
    </r>
    <r>
      <rPr>
        <sz val="10"/>
        <color indexed="8"/>
        <rFont val="Arial Narrow"/>
        <family val="2"/>
      </rPr>
      <t xml:space="preserve">), and the BLS Producer Price Index Turbines and Turbine Generator Sets (weighted </t>
    </r>
    <r>
      <rPr>
        <sz val="10"/>
        <rFont val="Arial Narrow"/>
        <family val="2"/>
      </rPr>
      <t>20%</t>
    </r>
    <r>
      <rPr>
        <sz val="10"/>
        <color indexed="8"/>
        <rFont val="Arial Narrow"/>
        <family val="2"/>
      </rPr>
      <t>).
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t>
    </r>
  </si>
  <si>
    <t>For RTO Net CONE, set the RTO E&amp;AS offset at the median of all of the individual LDAs' E&amp;AS offsets and subtract that value from the avg. of Gross CONE in the four CONE area</t>
  </si>
  <si>
    <t>E&amp;AS offset for each multi-zone LDA (e.g. MAAC, EMAAC) at the median of all of the individual LDAs' E&amp;AS offsets within the multi-zone LDA</t>
  </si>
  <si>
    <r>
      <t xml:space="preserve">APS - Columbia Appalachia TCO
DUQ - Columbia Appalachia TCO
PENELEC - Dominion-North
PEPCO - Transco-Z6 (non-NY)
PPL - Tetco M3
PSEG - Transco Z6 (NY)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</si>
  <si>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APS - Tetco M3
DUQ - Tetco M3
PENELEC - TGP Z4 200 leg
PEPCO - Transco-Z5 Dlv
PPL - Tetco M3
PSEG - Transco Z6 (NY)
AE </t>
    </r>
    <r>
      <rPr>
        <sz val="10"/>
        <rFont val="Arial Narrow"/>
        <family val="2"/>
      </rPr>
      <t>- Tetco M3
DPL - Transco Z6 (NY)
BGE - Transco Z6 (NY)</t>
    </r>
    <r>
      <rPr>
        <sz val="10"/>
        <color indexed="8"/>
        <rFont val="Arial Narrow"/>
        <family val="2"/>
      </rPr>
      <t xml:space="preserve">
RECO - Transco-Z6 (NY)
MetEd - Tetco M3
PECO - Tetco M3
JCPL - Tetco M3
DOM - Transco-Z5 Dlv
AEP - Columbia Appalachia TCO
ATSI - Mich Con Citygates
EKPC - Tetco E LA
DAY - Mich Con Citygates
DEOK - Tetco E LA
COMED - Chicago Citygates</t>
    </r>
  </si>
  <si>
    <r>
      <t xml:space="preserve">APS - Dominion-South
DUQ - Dominion-South
PENELEC - Transco-Leidy Line
PEPCO - Transco-Z5 Dlv
PPL - Transco-Leidy Line
PSEG - Transco Z6 (non-NY)
AE </t>
    </r>
    <r>
      <rPr>
        <sz val="10"/>
        <rFont val="Arial Narrow"/>
        <family val="2"/>
      </rPr>
      <t>- Transco Z6 (non-NY)
DPL - Transco Z6 (non-NY)
BGE - Transco Z6 (non-NY)</t>
    </r>
    <r>
      <rPr>
        <sz val="10"/>
        <color indexed="8"/>
        <rFont val="Arial Narrow"/>
        <family val="2"/>
      </rPr>
      <t xml:space="preserve">
RECO - Transco-Z6 (NY)
MetEd - Tetco M3
PECO - Tetco M3
JCPL - Tetco M3
DOM - Transco-Z5 Dlv
AEP - Columbia Appalachia TCO
ATSI - Columbia Appalachia TCO
EKPC - Columbia Appalachia TCO
DAY - Columbia Appalachia TCO
DEOK - Columbia Appalachia TCO
COMED - Chicago Citygates</t>
    </r>
  </si>
  <si>
    <t>10% (for CTs)</t>
  </si>
  <si>
    <r>
      <t>Undo the 1% right shift that PJM implemented four years ago (Shift the curve 1% left):
Point a) quantity = IRM - 1.2%, price = 0.7*CONE
Point b) quantity = IRM + 1.9%, price =</t>
    </r>
    <r>
      <rPr>
        <sz val="10"/>
        <rFont val="Arial Narrow"/>
        <family val="2"/>
      </rPr>
      <t xml:space="preserve"> 0.75*Net CONE</t>
    </r>
    <r>
      <rPr>
        <sz val="10"/>
        <color indexed="10"/>
        <rFont val="Arial Narrow"/>
        <family val="2"/>
      </rPr>
      <t xml:space="preserve">
</t>
    </r>
    <r>
      <rPr>
        <sz val="10"/>
        <rFont val="Arial Narrow"/>
        <family val="2"/>
      </rPr>
      <t>Point c) quantity = IRM + 7.8%, price = 0</t>
    </r>
  </si>
  <si>
    <t>• Ensure the LDA price cap is at least 1.7*Net CONE
• Impose a minimum curve width equal to 25% of CETL</t>
  </si>
  <si>
    <t>CC: Forward-looking net E&amp;AS revenue estimation approach (instead of simple historical estimates)
• by simple dispatch of the plants during all "5X16" on-peak hours
• uses on-peak future prices estimated PJM Western Hub electricity futures prices
CT: Status quo</t>
  </si>
  <si>
    <t>Use of bonus depreciation in Gross CONE escalation</t>
  </si>
  <si>
    <t>Apply an additional gross up of 1.022 for CT and 1.025 for CC to account for declining bonus depreciation schedule beginning in 2023</t>
  </si>
  <si>
    <t xml:space="preserve">Combustion Turbine (CT) GE Frame 7FA 
• 2 unit configuration - 190 MW X 2 (380 MW)
</t>
  </si>
  <si>
    <r>
      <t xml:space="preserve">Apply an additional gross up of 1.022 for CT and 1.025 for CC to account for declining bonus depreciation schedule beginning in </t>
    </r>
    <r>
      <rPr>
        <b/>
        <sz val="10"/>
        <color indexed="8"/>
        <rFont val="Arial Narrow"/>
        <family val="2"/>
      </rPr>
      <t>2023</t>
    </r>
  </si>
  <si>
    <t>Contingency line item</t>
  </si>
  <si>
    <t>Tax line item</t>
  </si>
  <si>
    <t>Peer Group considered</t>
  </si>
  <si>
    <t>Debt to Equity ratio</t>
  </si>
  <si>
    <t>50/50</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</si>
  <si>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</si>
  <si>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Risk free return</t>
  </si>
  <si>
    <t>1% left shift of the VRR Curve:
Point a) quantity = IRM - 1.2%, price = greater (CONE or 1.5*Net CONE)
Point b) quantity = IRM + 1.9%, price = 0.75*Net CONE 
Point c) quantity = IRM + 7.8%, price = 0</t>
  </si>
  <si>
    <t>Consider forward looking curve considering impact of changed hubgs and EnAS offset</t>
  </si>
  <si>
    <t>C (Calpine)</t>
  </si>
  <si>
    <t>Combined Cycle (CC)
F &amp; H Frame</t>
  </si>
  <si>
    <t>Cone Area 1 definition</t>
  </si>
  <si>
    <t>Include Northern PS zone to Cone Area 1</t>
  </si>
  <si>
    <t xml:space="preserve">A </t>
  </si>
  <si>
    <t xml:space="preserve">B </t>
  </si>
  <si>
    <t>Package B</t>
  </si>
  <si>
    <r>
      <t>Combustion Turbine (CT) GE Frame 7HA:
• 1</t>
    </r>
    <r>
      <rPr>
        <sz val="10"/>
        <color indexed="8"/>
        <rFont val="Arial Narrow"/>
        <family val="2"/>
      </rPr>
      <t xml:space="preserve">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</si>
  <si>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t>Combustion Turbine (CT) GE Frame 7HA:
• single unit configuration - 320 MW X 1 (320 MW)
• evaporative cooling
• selective catalytic reduction (SCR) technology in all CONE areas 
• dual fuel capability in all CONE areas
• heat rate @ 9,134 Btu/kWh
• variable O&amp;M @ $7.00/MWh
Alternative O&amp;M Case:
variable O&amp;M @ $1.10/MWh</t>
  </si>
  <si>
    <t>PS, JCP&amp;L, AE, PECO, DPL, RECO</t>
  </si>
  <si>
    <t>D (OPC - DC)</t>
  </si>
  <si>
    <t>65/35</t>
  </si>
  <si>
    <t>60/40</t>
  </si>
  <si>
    <t>5a</t>
  </si>
  <si>
    <t>5b</t>
  </si>
  <si>
    <t>5c</t>
  </si>
  <si>
    <r>
      <t xml:space="preserve">Update CONE values for 22/23 BRA
($/MW-year): 
CONE Area 1: $106,400
CONE Area 2: $108,400
CONE Area 3: </t>
    </r>
    <r>
      <rPr>
        <strike/>
        <sz val="10"/>
        <color indexed="8"/>
        <rFont val="Arial Narrow"/>
        <family val="2"/>
      </rPr>
      <t xml:space="preserve">$103,000 </t>
    </r>
    <r>
      <rPr>
        <sz val="10"/>
        <color indexed="8"/>
        <rFont val="Arial Narrow"/>
        <family val="2"/>
      </rPr>
      <t xml:space="preserve">$104,100
CONE Area 4: $103,800
Alternative O&amp;M Case:
CONE Area 1: $125,300
CONE Area 2: $127,000
CONE Area 3: </t>
    </r>
    <r>
      <rPr>
        <strike/>
        <sz val="10"/>
        <color indexed="8"/>
        <rFont val="Arial Narrow"/>
        <family val="2"/>
      </rPr>
      <t>$118,800</t>
    </r>
    <r>
      <rPr>
        <sz val="10"/>
        <color indexed="8"/>
        <rFont val="Arial Narrow"/>
        <family val="2"/>
      </rPr>
      <t xml:space="preserve"> $123,200
CONE Area 4: $123,100</t>
    </r>
  </si>
  <si>
    <r>
      <t xml:space="preserve">Combustion Turbine (CT) GE Frame 7HA:
• single unit configuration - 320 MW X 1 (320 MW)
• evaporative cooling
• selective catalytic reduction (SCR) technology in all CONE areas 
• dual fuel capability in all CONE areas
• heat rate @ 9,134 Btu/kWh
• variable O&amp;M @ $7.00/MWh
</t>
    </r>
    <r>
      <rPr>
        <sz val="10"/>
        <color indexed="8"/>
        <rFont val="Arial"/>
        <family val="2"/>
      </rPr>
      <t>Alternative O&amp;M Case:
variable O&amp;M @ $1.10/MWh</t>
    </r>
  </si>
  <si>
    <r>
      <t xml:space="preserve">Combustion Turbine (CT) GE Frame 7HA:
• </t>
    </r>
    <r>
      <rPr>
        <sz val="10"/>
        <color indexed="8"/>
        <rFont val="Arial"/>
        <family val="2"/>
      </rPr>
      <t>1 CT configuration - 320 MW X 1 (320 MW gross)
• inlet air chilling to 50 degrees
• selective catalytic reduction (SCR) NOx reduction technology and CO oxidation catalyst in all CONE areas 
• dual fuel capability in all CONE areas
• heat rate @ 9,175 Btu/kWh is the average of all four CONE Areas
• SRMC (consumables) @ $0.25/MWh</t>
    </r>
  </si>
  <si>
    <r>
      <t xml:space="preserve">For CT, a composite BLS Index of the BLS Quarterly Census of Employment and Wages for Utility System Construction (weighted 20%), the BLS Producer Price Index for Construction Materials and Components (weighted </t>
    </r>
    <r>
      <rPr>
        <sz val="10"/>
        <color indexed="8"/>
        <rFont val="Arial"/>
        <family val="2"/>
      </rPr>
      <t xml:space="preserve">55%), and the BLS Producer Price Index Turbines and Turbine Generator Sets (weighted 25%).
</t>
    </r>
  </si>
  <si>
    <r>
      <t xml:space="preserve">APS - Columbia Appalachia TCO
DUQ - Columbia Appalachia TCO
PENELEC - Dominion-North
PEPCO - Transco-Z6 (non-NY)
PPL - Tetco M3
PSEG - Transco Z6 (NY) 
AE </t>
    </r>
    <r>
      <rPr>
        <sz val="10"/>
        <color indexed="8"/>
        <rFont val="Arial"/>
        <family val="2"/>
      </rPr>
      <t>- Transco Z6 (non-NY)
DPL - Transco Z6 (non-NY)
BGE - Transco Z6 (non-NY)
RECO - Transco-Z6 (NY)
MetEd - Tetco M3
PECO - Tetco M3
JCPL - Tetco M3
DOM - Transco-Z5 Dlv
AEP - Columbia Appalachia TCO
ATSI - Columbia Appalachia TCO
EKPC - Columbia Appalachia TCO
DAY - Columbia Appalachia TCO
DEOK - Columbia Appalachia TCO
COMED - Chicago Citygates</t>
    </r>
  </si>
  <si>
    <r>
      <t xml:space="preserve">Apply an additional gross up of 1.022 for CT and 1.025 for CC to account for declining bonus depreciation schedule beginning in </t>
    </r>
    <r>
      <rPr>
        <b/>
        <sz val="10"/>
        <color indexed="8"/>
        <rFont val="Arial"/>
        <family val="2"/>
      </rPr>
      <t>2023</t>
    </r>
  </si>
  <si>
    <t>Mean of annual Net E&amp;AS, with possible test for an extreme value, triggering an alternative approach for that month using a median</t>
  </si>
  <si>
    <t>Package A</t>
  </si>
  <si>
    <t>No risk return of ATWACC (after tax weighted average capital cost)</t>
  </si>
  <si>
    <t>Economic commitment of Reference Resource considered for four distinct blocks of four hours of continuous output for each block, for the 16-hour peak-hour period, beginning with hour ending 0800 EPT through to the hour ending 2300 EPT of each day.</t>
  </si>
  <si>
    <t xml:space="preserve">Update CONE values for 22/23 BRA ($/MW-year).
No parent company with NOL carryforwards:
CONE Area 1: $118,346
CONE Area 2: $112,261
CONE Area 3: $115,151
CONE Area 4: $113,916
Parent company with no NOL carryforwards:
CONE Area 1: $104,668
CONE Area 2: $99,731
CONE Area 3: $101,446
CONE Area 4: $100,366
</t>
  </si>
  <si>
    <t>Economic dispatch on oil or gas. Use gas cost by gas day.</t>
  </si>
  <si>
    <t>ATWACC = 8.5%</t>
  </si>
  <si>
    <t>Determine Net EAS for reference resource CT using economic dispatch over all hours of the day with flexible parameters.</t>
  </si>
  <si>
    <t>N/A - Current method does not include a 10% energy market cost margin</t>
  </si>
  <si>
    <t xml:space="preserve">The Reference Resource is assumed to be available on gas for each day of the annual period. </t>
  </si>
  <si>
    <r>
      <t xml:space="preserve">APS - Dominion-South
DUQ - </t>
    </r>
    <r>
      <rPr>
        <strike/>
        <sz val="10"/>
        <color indexed="8"/>
        <rFont val="Arial Narrow"/>
        <family val="2"/>
      </rPr>
      <t>Dominion-South</t>
    </r>
    <r>
      <rPr>
        <sz val="10"/>
        <color indexed="8"/>
        <rFont val="Arial Narrow"/>
        <family val="2"/>
      </rPr>
      <t xml:space="preserve"> Tetco M3
PENELEC - </t>
    </r>
    <r>
      <rPr>
        <strike/>
        <sz val="10"/>
        <color indexed="8"/>
        <rFont val="Arial Narrow"/>
        <family val="2"/>
      </rPr>
      <t>Transco-Leidy Line</t>
    </r>
    <r>
      <rPr>
        <sz val="10"/>
        <color indexed="8"/>
        <rFont val="Arial Narrow"/>
        <family val="2"/>
      </rPr>
      <t xml:space="preserve"> Dominion-South
PEPCO - Transco-Z5 Dlv
PPL - </t>
    </r>
    <r>
      <rPr>
        <strike/>
        <sz val="10"/>
        <color indexed="8"/>
        <rFont val="Arial Narrow"/>
        <family val="2"/>
      </rPr>
      <t xml:space="preserve">Transco-Leidy Line </t>
    </r>
    <r>
      <rPr>
        <sz val="10"/>
        <color indexed="8"/>
        <rFont val="Arial Narrow"/>
        <family val="2"/>
      </rPr>
      <t xml:space="preserve">Tetco M3
PSEG - </t>
    </r>
    <r>
      <rPr>
        <strike/>
        <sz val="10"/>
        <color indexed="8"/>
        <rFont val="Arial Narrow"/>
        <family val="2"/>
      </rPr>
      <t>Blend Z6 (NY/non-NY)</t>
    </r>
    <r>
      <rPr>
        <sz val="10"/>
        <color indexed="8"/>
        <rFont val="Arial Narrow"/>
        <family val="2"/>
      </rPr>
      <t xml:space="preserve"> Transco Z6 (NY)
AE - Transco Z6 (non-NY)
DPL - Transco Z6 (non-NY)
BGE - Transco Z6 (non-NY)
RECO - Transco-Z6 (NY)
MetEd - Tetco M3
PECO - Tetco M3
JCPL - </t>
    </r>
    <r>
      <rPr>
        <strike/>
        <sz val="10"/>
        <color indexed="8"/>
        <rFont val="Arial Narrow"/>
        <family val="2"/>
      </rPr>
      <t>Tetco M3</t>
    </r>
    <r>
      <rPr>
        <sz val="10"/>
        <color indexed="8"/>
        <rFont val="Arial Narrow"/>
        <family val="2"/>
      </rPr>
      <t xml:space="preserve"> Transco Z6 (non-NY)
DOM - Transco-Z5 Dlv
AEP - Columbia Appalachia TCO
ATSI - </t>
    </r>
    <r>
      <rPr>
        <strike/>
        <sz val="10"/>
        <color indexed="8"/>
        <rFont val="Arial Narrow"/>
        <family val="2"/>
      </rPr>
      <t>Columbia Appalachia TCO</t>
    </r>
    <r>
      <rPr>
        <sz val="10"/>
        <color indexed="8"/>
        <rFont val="Arial Narrow"/>
        <family val="2"/>
      </rPr>
      <t xml:space="preserve"> Mich Con
EKPC -  </t>
    </r>
    <r>
      <rPr>
        <strike/>
        <sz val="10"/>
        <color indexed="8"/>
        <rFont val="Arial Narrow"/>
        <family val="2"/>
      </rPr>
      <t>Columbia Appalachia TCO</t>
    </r>
    <r>
      <rPr>
        <sz val="10"/>
        <color indexed="8"/>
        <rFont val="Arial Narrow"/>
        <family val="2"/>
      </rPr>
      <t xml:space="preserve"> TGP-500L
DAY - </t>
    </r>
    <r>
      <rPr>
        <strike/>
        <sz val="10"/>
        <color indexed="8"/>
        <rFont val="Arial Narrow"/>
        <family val="2"/>
      </rPr>
      <t>Columbia Appalachia TCO</t>
    </r>
    <r>
      <rPr>
        <sz val="10"/>
        <color indexed="8"/>
        <rFont val="Arial Narrow"/>
        <family val="2"/>
      </rPr>
      <t xml:space="preserve"> Mich Con
DEOK - </t>
    </r>
    <r>
      <rPr>
        <strike/>
        <sz val="10"/>
        <color indexed="8"/>
        <rFont val="Arial Narrow"/>
        <family val="2"/>
      </rPr>
      <t>Columbia Appalachia TCO</t>
    </r>
    <r>
      <rPr>
        <sz val="10"/>
        <color indexed="8"/>
        <rFont val="Arial Narrow"/>
        <family val="2"/>
      </rPr>
      <t xml:space="preserve"> Mich Con
COMED - Chicago Citygates</t>
    </r>
  </si>
  <si>
    <r>
      <t xml:space="preserve">APS - Dominion South Pt
DUQ - Tetco M3
PENELEC - Dominion S Pt
PEPCO - Transco-Z5 Dlv
</t>
    </r>
    <r>
      <rPr>
        <sz val="10"/>
        <color indexed="8"/>
        <rFont val="Arial"/>
        <family val="2"/>
      </rPr>
      <t>PPL - TGP Zone 4 300L
PSEG - Tetco M3
AE - Transco Zn6 non-N.Y.
DPL - Transco Zn6 non-N.Y.
BGE - Transco Zn6 non-N.Y.
RECO - Transco-Z6 (NY)
MetEd - Tetco M3
PECO - Tetco M3
JCPL - Transco Zn6 non-N.Y.
DOM - Transco-Z5 Dlv
AEP - Texas Gas Zone 1
ATSI - Mich Con Citygates
EKPC - Tenn LA 500 Leg
DAY - Mich Con Citygates
DEOK - Mich Con Citygates
COMED - Chicago Citygates
Oil - ULSD NY Harbor plus basis</t>
    </r>
  </si>
  <si>
    <t>Method for calculating Net Energy Revenues for the Reference Resource (Peak Hour Dispatch)</t>
  </si>
  <si>
    <t>Method for calculating Net Energy Revenues for the Reference Resource (Gas vs. Oil used in Dispatch)</t>
  </si>
  <si>
    <t>Method for calculating Net Energy Revenues for the Reference Resource &amp; CONE for the RTO</t>
  </si>
  <si>
    <t xml:space="preserve">Determine Net EAS for reference resource CT using peak-period dispatch against hourly PJM RTO LMP and a gas price based on the average of all gas price indices assigned to PJM zones. 
Determine Net CONE for the RTO by subtracting the calculated Net EAS from the RTO-wide Gross Cone. </t>
  </si>
  <si>
    <t xml:space="preserve">Determine Net EAS for reference resource CT assumed to be constructed in each zone using peak-period dispatch against zonal LMP and gas price index point for zone.
For RTO Net CONE, subtract the median Net EAS determined for all PJM zones from the RTO-wide Gross CONE.  </t>
  </si>
  <si>
    <t>Determine Net EAS for reference resource CT using economic dispatch over all hours of the day with flexible parameters.
For RTO Net CONE, use the lowest Net CONE of the four CONE Areas.</t>
  </si>
  <si>
    <t>Method for calculating Net Energy Revenues for the Reference Resource and Net CONE for the RTO</t>
  </si>
  <si>
    <r>
      <t xml:space="preserve">The Reference Resource is assumed to be available on </t>
    </r>
    <r>
      <rPr>
        <b/>
        <sz val="10"/>
        <color indexed="8"/>
        <rFont val="Arial"/>
        <family val="2"/>
      </rPr>
      <t>gas</t>
    </r>
    <r>
      <rPr>
        <sz val="10"/>
        <color indexed="8"/>
        <rFont val="Arial"/>
        <family val="2"/>
      </rPr>
      <t xml:space="preserve"> for each day of the annual period. </t>
    </r>
  </si>
  <si>
    <t>x</t>
  </si>
  <si>
    <t>Use Private Equity</t>
  </si>
  <si>
    <t>55/45</t>
  </si>
  <si>
    <t>10% Energy Market Cost Adder</t>
  </si>
  <si>
    <t>TBD</t>
  </si>
  <si>
    <t xml:space="preserve">Financial Assumptions </t>
  </si>
  <si>
    <t xml:space="preserve">     Peer Group considered</t>
  </si>
  <si>
    <t xml:space="preserve">      Debt to Equity ratio</t>
  </si>
  <si>
    <t xml:space="preserve">      ATWACC</t>
  </si>
  <si>
    <t xml:space="preserve">      Equity Rate</t>
  </si>
  <si>
    <t xml:space="preserve">      Debt Rate</t>
  </si>
  <si>
    <t>ATWACC = 8%</t>
  </si>
  <si>
    <t>Companies publically available in 2014 report</t>
  </si>
  <si>
    <t>Costs used CONE Area 1 Assessment Definition</t>
  </si>
  <si>
    <t>Status Quo (2014 values)</t>
  </si>
  <si>
    <t>13A</t>
  </si>
  <si>
    <t>13B</t>
  </si>
  <si>
    <t>13C</t>
  </si>
  <si>
    <t>13D</t>
  </si>
  <si>
    <t>13E</t>
  </si>
  <si>
    <t>Reference resource location of southern NJ, portions of northern DE, northeast MD, and southeast PA</t>
  </si>
  <si>
    <t>Reference resource location of northern NJ</t>
  </si>
  <si>
    <r>
      <rPr>
        <sz val="10"/>
        <color indexed="8"/>
        <rFont val="Arial"/>
        <family val="2"/>
      </rPr>
      <t>APS</t>
    </r>
    <r>
      <rPr>
        <sz val="10"/>
        <color theme="1"/>
        <rFont val="Arial"/>
        <family val="2"/>
      </rPr>
      <t xml:space="preserve"> - Dominion-South
</t>
    </r>
    <r>
      <rPr>
        <sz val="10"/>
        <color indexed="8"/>
        <rFont val="Arial"/>
        <family val="2"/>
      </rPr>
      <t>DUQ</t>
    </r>
    <r>
      <rPr>
        <sz val="10"/>
        <color theme="1"/>
        <rFont val="Arial"/>
        <family val="2"/>
      </rPr>
      <t xml:space="preserve"> - Tetco M3
</t>
    </r>
    <r>
      <rPr>
        <sz val="10"/>
        <color indexed="8"/>
        <rFont val="Arial"/>
        <family val="2"/>
      </rPr>
      <t>PENELEC</t>
    </r>
    <r>
      <rPr>
        <sz val="10"/>
        <color theme="1"/>
        <rFont val="Arial"/>
        <family val="2"/>
      </rPr>
      <t xml:space="preserve"> - Dominion-South
</t>
    </r>
    <r>
      <rPr>
        <sz val="10"/>
        <color indexed="8"/>
        <rFont val="Arial"/>
        <family val="2"/>
      </rPr>
      <t>PEPCO</t>
    </r>
    <r>
      <rPr>
        <sz val="10"/>
        <color theme="1"/>
        <rFont val="Arial"/>
        <family val="2"/>
      </rPr>
      <t xml:space="preserve"> - Transco-Z5 Dlv
PPL - </t>
    </r>
    <r>
      <rPr>
        <sz val="10"/>
        <color indexed="8"/>
        <rFont val="Arial"/>
        <family val="2"/>
      </rPr>
      <t>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r>
  </si>
  <si>
    <r>
      <t xml:space="preserve">Combined Cycle (H class)
Gross CONE values for 22/23 BRA
($/MW-year): 
</t>
    </r>
    <r>
      <rPr>
        <sz val="10"/>
        <color indexed="10"/>
        <rFont val="Arial"/>
        <family val="2"/>
      </rPr>
      <t>(MM in VOM)</t>
    </r>
    <r>
      <rPr>
        <sz val="10"/>
        <color theme="1"/>
        <rFont val="Arial"/>
        <family val="2"/>
      </rPr>
      <t xml:space="preserve">
CONE Area 1: </t>
    </r>
    <r>
      <rPr>
        <sz val="10"/>
        <color indexed="10"/>
        <rFont val="Arial"/>
        <family val="2"/>
      </rPr>
      <t xml:space="preserve">$120,600
</t>
    </r>
    <r>
      <rPr>
        <sz val="10"/>
        <color theme="1"/>
        <rFont val="Arial"/>
        <family val="2"/>
      </rPr>
      <t xml:space="preserve">CONE Area 2: </t>
    </r>
    <r>
      <rPr>
        <sz val="10"/>
        <color indexed="10"/>
        <rFont val="Arial"/>
        <family val="2"/>
      </rPr>
      <t>$124,100</t>
    </r>
    <r>
      <rPr>
        <sz val="10"/>
        <color theme="1"/>
        <rFont val="Arial"/>
        <family val="2"/>
      </rPr>
      <t xml:space="preserve">
CONE Area 3: </t>
    </r>
    <r>
      <rPr>
        <sz val="10"/>
        <color indexed="10"/>
        <rFont val="Arial"/>
        <family val="2"/>
      </rPr>
      <t>$114,300</t>
    </r>
    <r>
      <rPr>
        <sz val="10"/>
        <color indexed="8"/>
        <rFont val="Arial"/>
        <family val="2"/>
      </rPr>
      <t xml:space="preserve">
CONE Area 4: </t>
    </r>
    <r>
      <rPr>
        <sz val="10"/>
        <color indexed="10"/>
        <rFont val="Arial"/>
        <family val="2"/>
      </rPr>
      <t>$116,500</t>
    </r>
    <r>
      <rPr>
        <sz val="10"/>
        <color indexed="8"/>
        <rFont val="Arial"/>
        <family val="2"/>
      </rPr>
      <t xml:space="preserve">
Alternative O&amp;M Case:
</t>
    </r>
    <r>
      <rPr>
        <sz val="10"/>
        <color indexed="10"/>
        <rFont val="Arial"/>
        <family val="2"/>
      </rPr>
      <t>(MM in FOM)</t>
    </r>
    <r>
      <rPr>
        <sz val="10"/>
        <color indexed="8"/>
        <rFont val="Arial"/>
        <family val="2"/>
      </rPr>
      <t xml:space="preserve">
CONE Area 1: </t>
    </r>
    <r>
      <rPr>
        <sz val="10"/>
        <color indexed="10"/>
        <rFont val="Arial"/>
        <family val="2"/>
      </rPr>
      <t>$131,000</t>
    </r>
    <r>
      <rPr>
        <sz val="10"/>
        <color indexed="8"/>
        <rFont val="Arial"/>
        <family val="2"/>
      </rPr>
      <t xml:space="preserve">
CONE Area 2: </t>
    </r>
    <r>
      <rPr>
        <sz val="10"/>
        <color indexed="10"/>
        <rFont val="Arial"/>
        <family val="2"/>
      </rPr>
      <t>$134,500</t>
    </r>
    <r>
      <rPr>
        <sz val="10"/>
        <color indexed="8"/>
        <rFont val="Arial"/>
        <family val="2"/>
      </rPr>
      <t xml:space="preserve">
CONE Area 3: </t>
    </r>
    <r>
      <rPr>
        <sz val="10"/>
        <color indexed="10"/>
        <rFont val="Arial"/>
        <family val="2"/>
      </rPr>
      <t>$124,500</t>
    </r>
    <r>
      <rPr>
        <sz val="10"/>
        <color indexed="8"/>
        <rFont val="Arial"/>
        <family val="2"/>
      </rPr>
      <t xml:space="preserve">
CONE Area 4: </t>
    </r>
    <r>
      <rPr>
        <sz val="10"/>
        <color indexed="10"/>
        <rFont val="Arial"/>
        <family val="2"/>
      </rPr>
      <t>$126,800</t>
    </r>
  </si>
  <si>
    <r>
      <t xml:space="preserve">ATWACC = </t>
    </r>
    <r>
      <rPr>
        <sz val="10"/>
        <rFont val="Arial"/>
        <family val="2"/>
      </rPr>
      <t>8.0%</t>
    </r>
  </si>
  <si>
    <r>
      <rPr>
        <sz val="10"/>
        <rFont val="Arial"/>
        <family val="2"/>
      </rPr>
      <t>ATWACC =</t>
    </r>
    <r>
      <rPr>
        <sz val="10"/>
        <color indexed="10"/>
        <rFont val="Arial"/>
        <family val="2"/>
      </rPr>
      <t xml:space="preserve"> </t>
    </r>
    <r>
      <rPr>
        <sz val="10"/>
        <color theme="1"/>
        <rFont val="Arial"/>
        <family val="2"/>
      </rPr>
      <t>9.7%
The following adjustments to the ATWACC are proposed: 
-Higher risk-free rate to reflect recent and anticipated rate hikes
-Higher debt rate to reflect increases in corporate yields
-Lower leverage to reflect acquisition by private equity
-Higher beta to reflect asset risk, leverage and new tax rate</t>
    </r>
  </si>
  <si>
    <t>13F</t>
  </si>
  <si>
    <t xml:space="preserve">      Tax treatment</t>
  </si>
  <si>
    <t>Parent company with no Net Operating Loss carryforward</t>
  </si>
  <si>
    <r>
      <t xml:space="preserve">Determine Net EAS for reference resource CT assumed to be constructed in each zone using peak-period dispatch against zonal LMP and gas price index point for zone. Determine Net CONE for each zone by subtracting the Net EAS determined for each zone from the Gross Cone of the zone.
For zonal or sub-zonal LDA, use the Net CONE determined for that zone. 
For multi-zone LDA, determine the Net CONE as </t>
    </r>
    <r>
      <rPr>
        <sz val="10"/>
        <color indexed="8"/>
        <rFont val="Arial"/>
        <family val="2"/>
      </rPr>
      <t xml:space="preserve">median Net CONE of the zones comprising the LDA.
</t>
    </r>
  </si>
  <si>
    <r>
      <t xml:space="preserve">Update CONE values for 22/23 BRA
($/MW-year): 
</t>
    </r>
    <r>
      <rPr>
        <sz val="10"/>
        <color indexed="10"/>
        <rFont val="Arial"/>
        <family val="2"/>
      </rPr>
      <t>(MM in VOM)</t>
    </r>
    <r>
      <rPr>
        <sz val="10"/>
        <color theme="1"/>
        <rFont val="Arial"/>
        <family val="2"/>
      </rPr>
      <t xml:space="preserve">
CONE Area 1: </t>
    </r>
    <r>
      <rPr>
        <strike/>
        <sz val="10"/>
        <rFont val="Arial"/>
        <family val="2"/>
      </rPr>
      <t xml:space="preserve">$110,800 </t>
    </r>
    <r>
      <rPr>
        <sz val="10"/>
        <color indexed="10"/>
        <rFont val="Arial"/>
        <family val="2"/>
      </rPr>
      <t>$110,400</t>
    </r>
    <r>
      <rPr>
        <sz val="10"/>
        <color indexed="10"/>
        <rFont val="Arial"/>
        <family val="2"/>
      </rPr>
      <t xml:space="preserve">
</t>
    </r>
    <r>
      <rPr>
        <sz val="10"/>
        <color theme="1"/>
        <rFont val="Arial"/>
        <family val="2"/>
      </rPr>
      <t xml:space="preserve">CONE Area 2: </t>
    </r>
    <r>
      <rPr>
        <strike/>
        <sz val="10"/>
        <color indexed="8"/>
        <rFont val="Arial"/>
        <family val="2"/>
      </rPr>
      <t>$112,400</t>
    </r>
    <r>
      <rPr>
        <sz val="10"/>
        <color theme="1"/>
        <rFont val="Arial"/>
        <family val="2"/>
      </rPr>
      <t xml:space="preserve"> </t>
    </r>
    <r>
      <rPr>
        <sz val="10"/>
        <color indexed="10"/>
        <rFont val="Arial"/>
        <family val="2"/>
      </rPr>
      <t>$112,000</t>
    </r>
    <r>
      <rPr>
        <sz val="10"/>
        <color theme="1"/>
        <rFont val="Arial"/>
        <family val="2"/>
      </rPr>
      <t xml:space="preserve">
CONE Area 3: </t>
    </r>
    <r>
      <rPr>
        <strike/>
        <sz val="10"/>
        <color indexed="8"/>
        <rFont val="Arial"/>
        <family val="2"/>
      </rPr>
      <t>$108,500</t>
    </r>
    <r>
      <rPr>
        <sz val="10"/>
        <color indexed="8"/>
        <rFont val="Arial"/>
        <family val="2"/>
      </rPr>
      <t xml:space="preserve"> </t>
    </r>
    <r>
      <rPr>
        <sz val="10"/>
        <color indexed="10"/>
        <rFont val="Arial"/>
        <family val="2"/>
      </rPr>
      <t>$108,100</t>
    </r>
    <r>
      <rPr>
        <sz val="10"/>
        <color indexed="8"/>
        <rFont val="Arial"/>
        <family val="2"/>
      </rPr>
      <t xml:space="preserve">
CONE Area 4: </t>
    </r>
    <r>
      <rPr>
        <strike/>
        <sz val="10"/>
        <color indexed="8"/>
        <rFont val="Arial"/>
        <family val="2"/>
      </rPr>
      <t>$108,300</t>
    </r>
    <r>
      <rPr>
        <sz val="10"/>
        <color indexed="8"/>
        <rFont val="Arial"/>
        <family val="2"/>
      </rPr>
      <t xml:space="preserve"> </t>
    </r>
    <r>
      <rPr>
        <sz val="10"/>
        <color indexed="10"/>
        <rFont val="Arial"/>
        <family val="2"/>
      </rPr>
      <t>$108,000</t>
    </r>
    <r>
      <rPr>
        <sz val="10"/>
        <color indexed="8"/>
        <rFont val="Arial"/>
        <family val="2"/>
      </rPr>
      <t xml:space="preserve">
Alternative O&amp;M Case:
</t>
    </r>
    <r>
      <rPr>
        <sz val="10"/>
        <color indexed="10"/>
        <rFont val="Arial"/>
        <family val="2"/>
      </rPr>
      <t>(MM in FOM)</t>
    </r>
    <r>
      <rPr>
        <sz val="10"/>
        <color indexed="8"/>
        <rFont val="Arial"/>
        <family val="2"/>
      </rPr>
      <t xml:space="preserve">
CONE Area 1: </t>
    </r>
    <r>
      <rPr>
        <strike/>
        <sz val="10"/>
        <color indexed="8"/>
        <rFont val="Arial"/>
        <family val="2"/>
      </rPr>
      <t>$129,500</t>
    </r>
    <r>
      <rPr>
        <sz val="10"/>
        <color indexed="8"/>
        <rFont val="Arial"/>
        <family val="2"/>
      </rPr>
      <t xml:space="preserve"> </t>
    </r>
    <r>
      <rPr>
        <sz val="10"/>
        <color indexed="10"/>
        <rFont val="Arial"/>
        <family val="2"/>
      </rPr>
      <t>$129,200</t>
    </r>
    <r>
      <rPr>
        <sz val="10"/>
        <color indexed="8"/>
        <rFont val="Arial"/>
        <family val="2"/>
      </rPr>
      <t xml:space="preserve">
CONE Area 2: </t>
    </r>
    <r>
      <rPr>
        <strike/>
        <sz val="10"/>
        <color indexed="8"/>
        <rFont val="Arial"/>
        <family val="2"/>
      </rPr>
      <t>$131,100</t>
    </r>
    <r>
      <rPr>
        <sz val="10"/>
        <color indexed="8"/>
        <rFont val="Arial"/>
        <family val="2"/>
      </rPr>
      <t xml:space="preserve"> </t>
    </r>
    <r>
      <rPr>
        <sz val="10"/>
        <color indexed="10"/>
        <rFont val="Arial"/>
        <family val="2"/>
      </rPr>
      <t>$130,600</t>
    </r>
    <r>
      <rPr>
        <sz val="10"/>
        <color indexed="8"/>
        <rFont val="Arial"/>
        <family val="2"/>
      </rPr>
      <t xml:space="preserve">
CONE Area 3: </t>
    </r>
    <r>
      <rPr>
        <strike/>
        <sz val="10"/>
        <color indexed="8"/>
        <rFont val="Arial"/>
        <family val="2"/>
      </rPr>
      <t>$127,500</t>
    </r>
    <r>
      <rPr>
        <sz val="10"/>
        <color indexed="8"/>
        <rFont val="Arial"/>
        <family val="2"/>
      </rPr>
      <t xml:space="preserve"> </t>
    </r>
    <r>
      <rPr>
        <sz val="10"/>
        <color indexed="10"/>
        <rFont val="Arial"/>
        <family val="2"/>
      </rPr>
      <t>$127,100</t>
    </r>
    <r>
      <rPr>
        <sz val="10"/>
        <color indexed="8"/>
        <rFont val="Arial"/>
        <family val="2"/>
      </rPr>
      <t xml:space="preserve">
CONE Area 4: </t>
    </r>
    <r>
      <rPr>
        <strike/>
        <sz val="10"/>
        <color indexed="8"/>
        <rFont val="Arial"/>
        <family val="2"/>
      </rPr>
      <t>$127,500</t>
    </r>
    <r>
      <rPr>
        <sz val="10"/>
        <color indexed="8"/>
        <rFont val="Arial"/>
        <family val="2"/>
      </rPr>
      <t xml:space="preserve"> </t>
    </r>
    <r>
      <rPr>
        <sz val="10"/>
        <color indexed="10"/>
        <rFont val="Arial"/>
        <family val="2"/>
      </rPr>
      <t>$127,200</t>
    </r>
  </si>
  <si>
    <r>
      <t xml:space="preserve">
Update CONE values for 22/23 BRA ($/MW-year)
</t>
    </r>
    <r>
      <rPr>
        <sz val="10"/>
        <color indexed="10"/>
        <rFont val="Arial"/>
        <family val="2"/>
      </rPr>
      <t>(MM in VOM)
CONE Area 1: $92,122
CONE Area 2: $86,359
CONE Area 3: $87,498
CONE Area 4: $87,115</t>
    </r>
    <r>
      <rPr>
        <sz val="10"/>
        <color theme="1"/>
        <rFont val="Arial"/>
        <family val="2"/>
      </rPr>
      <t xml:space="preserve">
Alternative O&amp;M Case:
</t>
    </r>
    <r>
      <rPr>
        <sz val="10"/>
        <color indexed="10"/>
        <rFont val="Arial"/>
        <family val="2"/>
      </rPr>
      <t>(MM in FOM)</t>
    </r>
    <r>
      <rPr>
        <sz val="10"/>
        <color theme="1"/>
        <rFont val="Arial"/>
        <family val="2"/>
      </rPr>
      <t xml:space="preserve">
CONE Area 1: $104,668
CONE Area 2: $99,731
CONE Area 3: $101,446
CONE Area 4: $100,366
</t>
    </r>
  </si>
  <si>
    <r>
      <t xml:space="preserve">Update CONE values for 22/23 BRA
($/MW-year):
</t>
    </r>
    <r>
      <rPr>
        <sz val="10"/>
        <color indexed="10"/>
        <rFont val="Arial"/>
        <family val="2"/>
      </rPr>
      <t xml:space="preserve">(MM in VOM) </t>
    </r>
    <r>
      <rPr>
        <sz val="10"/>
        <color theme="1"/>
        <rFont val="Arial"/>
        <family val="2"/>
      </rPr>
      <t xml:space="preserve">
CONE Area 1: $115,000 
CONE Area 2: $117,000
CONE Area 3: </t>
    </r>
    <r>
      <rPr>
        <sz val="10"/>
        <color indexed="8"/>
        <rFont val="Arial"/>
        <family val="2"/>
      </rPr>
      <t xml:space="preserve">$112,000
CONE Area 4: $112,000
Alternative O&amp;M </t>
    </r>
    <r>
      <rPr>
        <sz val="10"/>
        <color indexed="10"/>
        <rFont val="Arial"/>
        <family val="2"/>
      </rPr>
      <t>Case</t>
    </r>
    <r>
      <rPr>
        <sz val="10"/>
        <color indexed="8"/>
        <rFont val="Arial"/>
        <family val="2"/>
      </rPr>
      <t xml:space="preserve"> </t>
    </r>
    <r>
      <rPr>
        <strike/>
        <sz val="10"/>
        <color indexed="8"/>
        <rFont val="Arial"/>
        <family val="2"/>
      </rPr>
      <t>Recommendation</t>
    </r>
    <r>
      <rPr>
        <sz val="10"/>
        <color indexed="8"/>
        <rFont val="Arial"/>
        <family val="2"/>
      </rPr>
      <t xml:space="preserve">:
</t>
    </r>
    <r>
      <rPr>
        <sz val="10"/>
        <color indexed="10"/>
        <rFont val="Arial"/>
        <family val="2"/>
      </rPr>
      <t>(MM in FOM)</t>
    </r>
    <r>
      <rPr>
        <sz val="10"/>
        <color indexed="8"/>
        <rFont val="Arial"/>
        <family val="2"/>
      </rPr>
      <t xml:space="preserve">
CONE Area 1: </t>
    </r>
    <r>
      <rPr>
        <strike/>
        <sz val="10"/>
        <color indexed="8"/>
        <rFont val="Arial"/>
        <family val="2"/>
      </rPr>
      <t>$114,000</t>
    </r>
    <r>
      <rPr>
        <sz val="10"/>
        <color indexed="8"/>
        <rFont val="Arial"/>
        <family val="2"/>
      </rPr>
      <t xml:space="preserve"> </t>
    </r>
    <r>
      <rPr>
        <sz val="10"/>
        <color indexed="10"/>
        <rFont val="Arial"/>
        <family val="2"/>
      </rPr>
      <t>$134,000</t>
    </r>
    <r>
      <rPr>
        <sz val="10"/>
        <color indexed="8"/>
        <rFont val="Arial"/>
        <family val="2"/>
      </rPr>
      <t xml:space="preserve">
CONE Area 2: </t>
    </r>
    <r>
      <rPr>
        <strike/>
        <sz val="10"/>
        <color indexed="8"/>
        <rFont val="Arial"/>
        <family val="2"/>
      </rPr>
      <t>$116,000</t>
    </r>
    <r>
      <rPr>
        <sz val="10"/>
        <color indexed="8"/>
        <rFont val="Arial"/>
        <family val="2"/>
      </rPr>
      <t xml:space="preserve"> </t>
    </r>
    <r>
      <rPr>
        <sz val="10"/>
        <color indexed="10"/>
        <rFont val="Arial"/>
        <family val="2"/>
      </rPr>
      <t>$135,000</t>
    </r>
    <r>
      <rPr>
        <sz val="10"/>
        <color indexed="8"/>
        <rFont val="Arial"/>
        <family val="2"/>
      </rPr>
      <t xml:space="preserve">
CONE Area 3: </t>
    </r>
    <r>
      <rPr>
        <strike/>
        <sz val="10"/>
        <color indexed="8"/>
        <rFont val="Arial"/>
        <family val="2"/>
      </rPr>
      <t>$112,000</t>
    </r>
    <r>
      <rPr>
        <sz val="10"/>
        <color indexed="8"/>
        <rFont val="Arial"/>
        <family val="2"/>
      </rPr>
      <t xml:space="preserve"> </t>
    </r>
    <r>
      <rPr>
        <sz val="10"/>
        <color indexed="10"/>
        <rFont val="Arial"/>
        <family val="2"/>
      </rPr>
      <t>$131,000</t>
    </r>
    <r>
      <rPr>
        <sz val="10"/>
        <color indexed="8"/>
        <rFont val="Arial"/>
        <family val="2"/>
      </rPr>
      <t xml:space="preserve">
CONE Area 4: </t>
    </r>
    <r>
      <rPr>
        <strike/>
        <sz val="10"/>
        <color indexed="8"/>
        <rFont val="Arial"/>
        <family val="2"/>
      </rPr>
      <t>$111,000</t>
    </r>
    <r>
      <rPr>
        <sz val="10"/>
        <color indexed="8"/>
        <rFont val="Arial"/>
        <family val="2"/>
      </rPr>
      <t xml:space="preserve"> </t>
    </r>
    <r>
      <rPr>
        <sz val="10"/>
        <color indexed="10"/>
        <rFont val="Arial"/>
        <family val="2"/>
      </rPr>
      <t>$131,000</t>
    </r>
  </si>
  <si>
    <t>Companies publically available in 2018 report and memo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</si>
</sst>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b/>
      <sz val="10"/>
      <name val="Arial Narrow"/>
      <family val="2"/>
    </font>
    <font>
      <sz val="10"/>
      <color indexed="10"/>
      <name val="Arial Narrow"/>
      <family val="2"/>
    </font>
    <font>
      <sz val="9"/>
      <name val="Tahoma"/>
      <family val="2"/>
    </font>
    <font>
      <strike/>
      <sz val="10"/>
      <color indexed="8"/>
      <name val="Arial Narrow"/>
      <family val="2"/>
    </font>
    <font>
      <strike/>
      <sz val="10"/>
      <color indexed="8"/>
      <name val="Arial"/>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9"/>
      <color indexed="8"/>
      <name val="Arial"/>
      <family val="2"/>
    </font>
    <font>
      <b/>
      <sz val="10"/>
      <color indexed="10"/>
      <name val="Arial Narrow"/>
      <family val="2"/>
    </font>
    <font>
      <b/>
      <sz val="18"/>
      <color indexed="8"/>
      <name val="Arial Narrow"/>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sz val="9"/>
      <color theme="1"/>
      <name val="Arial"/>
      <family val="2"/>
    </font>
    <font>
      <b/>
      <sz val="10"/>
      <color rgb="FFFF0000"/>
      <name val="Arial Narrow"/>
      <family val="2"/>
    </font>
    <font>
      <b/>
      <sz val="18"/>
      <color rgb="FF000000"/>
      <name val="Arial Narrow"/>
      <family val="2"/>
    </font>
    <font>
      <b/>
      <sz val="18"/>
      <color theme="1"/>
      <name val="Arial Narrow"/>
      <family val="2"/>
    </font>
    <font>
      <b/>
      <sz val="12"/>
      <color theme="1"/>
      <name val="Arial Narrow"/>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ck">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9">
    <xf numFmtId="0" fontId="0" fillId="0" borderId="0" xfId="0" applyAlignment="1">
      <alignment/>
    </xf>
    <xf numFmtId="0" fontId="67" fillId="0" borderId="0" xfId="0" applyFont="1" applyAlignment="1">
      <alignment/>
    </xf>
    <xf numFmtId="0" fontId="67" fillId="33" borderId="0" xfId="0" applyFont="1" applyFill="1" applyAlignment="1">
      <alignment/>
    </xf>
    <xf numFmtId="0" fontId="67" fillId="33" borderId="10" xfId="0" applyFont="1" applyFill="1" applyBorder="1" applyAlignment="1">
      <alignment/>
    </xf>
    <xf numFmtId="0" fontId="6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8"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5" fillId="0" borderId="0" xfId="0" applyFont="1" applyAlignment="1">
      <alignment/>
    </xf>
    <xf numFmtId="0" fontId="0" fillId="0" borderId="13" xfId="0" applyBorder="1"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71" fillId="33" borderId="0" xfId="0" applyFont="1" applyFill="1" applyAlignment="1">
      <alignment horizontal="center"/>
    </xf>
    <xf numFmtId="0" fontId="0" fillId="0" borderId="0" xfId="0" applyAlignment="1">
      <alignment/>
    </xf>
    <xf numFmtId="0" fontId="0" fillId="0" borderId="0" xfId="0" applyAlignment="1">
      <alignment/>
    </xf>
    <xf numFmtId="0" fontId="65" fillId="2" borderId="14" xfId="0" applyFont="1" applyFill="1" applyBorder="1" applyAlignment="1">
      <alignment horizontal="center" vertical="center"/>
    </xf>
    <xf numFmtId="0" fontId="65" fillId="0" borderId="13" xfId="0" applyFont="1" applyBorder="1" applyAlignment="1">
      <alignment/>
    </xf>
    <xf numFmtId="0" fontId="65" fillId="0" borderId="13" xfId="0" applyFont="1" applyBorder="1" applyAlignment="1">
      <alignment wrapText="1"/>
    </xf>
    <xf numFmtId="0" fontId="66" fillId="8" borderId="12" xfId="0" applyFont="1" applyFill="1" applyBorder="1" applyAlignment="1">
      <alignment horizontal="left" vertical="center"/>
    </xf>
    <xf numFmtId="0" fontId="6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6" fillId="33" borderId="12" xfId="0" applyFont="1" applyFill="1" applyBorder="1" applyAlignment="1">
      <alignment horizontal="left" vertical="center" wrapText="1"/>
    </xf>
    <xf numFmtId="0" fontId="66" fillId="33" borderId="12" xfId="0" applyFont="1" applyFill="1" applyBorder="1" applyAlignment="1">
      <alignment horizontal="center" vertical="center" wrapText="1"/>
    </xf>
    <xf numFmtId="0" fontId="6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7" fillId="0" borderId="0" xfId="0" applyFont="1" applyAlignment="1">
      <alignment vertical="center"/>
    </xf>
    <xf numFmtId="0" fontId="6" fillId="33" borderId="15" xfId="0" applyFont="1" applyFill="1" applyBorder="1" applyAlignment="1">
      <alignment vertical="center"/>
    </xf>
    <xf numFmtId="0" fontId="67" fillId="0" borderId="0" xfId="0" applyFont="1" applyBorder="1" applyAlignment="1">
      <alignment vertical="center"/>
    </xf>
    <xf numFmtId="0" fontId="67" fillId="0" borderId="16" xfId="0" applyFont="1" applyBorder="1" applyAlignment="1">
      <alignment vertical="center"/>
    </xf>
    <xf numFmtId="0" fontId="67" fillId="33" borderId="15" xfId="0" applyFont="1" applyFill="1" applyBorder="1" applyAlignment="1">
      <alignment vertical="center"/>
    </xf>
    <xf numFmtId="0" fontId="72" fillId="33" borderId="15" xfId="0" applyFont="1" applyFill="1" applyBorder="1" applyAlignment="1">
      <alignment vertical="center"/>
    </xf>
    <xf numFmtId="0" fontId="67" fillId="33" borderId="17" xfId="0" applyFont="1" applyFill="1" applyBorder="1" applyAlignment="1">
      <alignment vertical="center"/>
    </xf>
    <xf numFmtId="0" fontId="67" fillId="0" borderId="18" xfId="0" applyFont="1" applyBorder="1" applyAlignment="1">
      <alignment vertical="center"/>
    </xf>
    <xf numFmtId="0" fontId="67"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3" fillId="0" borderId="0" xfId="0" applyFont="1" applyAlignment="1">
      <alignment horizontal="right" vertical="center" wrapText="1"/>
    </xf>
    <xf numFmtId="0" fontId="74" fillId="0" borderId="20" xfId="0" applyFont="1" applyBorder="1" applyAlignment="1">
      <alignment horizontal="center" vertical="center" wrapText="1"/>
    </xf>
    <xf numFmtId="0" fontId="74" fillId="0" borderId="21" xfId="0" applyFont="1" applyBorder="1" applyAlignment="1">
      <alignment vertical="center" wrapText="1"/>
    </xf>
    <xf numFmtId="0" fontId="74" fillId="0" borderId="22" xfId="0" applyFont="1" applyBorder="1" applyAlignment="1">
      <alignment horizontal="center" vertical="center" wrapText="1"/>
    </xf>
    <xf numFmtId="0" fontId="74" fillId="0" borderId="23" xfId="0" applyFont="1" applyBorder="1" applyAlignment="1">
      <alignment vertical="center" wrapText="1"/>
    </xf>
    <xf numFmtId="0" fontId="75" fillId="0" borderId="24" xfId="0" applyFont="1" applyBorder="1" applyAlignment="1">
      <alignment vertical="center" wrapText="1"/>
    </xf>
    <xf numFmtId="0" fontId="76" fillId="0" borderId="0" xfId="0" applyFont="1" applyAlignment="1">
      <alignment/>
    </xf>
    <xf numFmtId="0" fontId="76" fillId="0" borderId="0" xfId="0" applyFont="1" applyAlignment="1">
      <alignment vertical="center"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Border="1" applyAlignment="1">
      <alignment wrapText="1"/>
    </xf>
    <xf numFmtId="0" fontId="75" fillId="0" borderId="26" xfId="0" applyFont="1" applyBorder="1" applyAlignment="1">
      <alignment vertical="center" wrapText="1"/>
    </xf>
    <xf numFmtId="0" fontId="77" fillId="0" borderId="26" xfId="0" applyFont="1" applyBorder="1" applyAlignment="1">
      <alignment vertical="center" wrapText="1"/>
    </xf>
    <xf numFmtId="0" fontId="75" fillId="0" borderId="26" xfId="0" applyFont="1" applyBorder="1" applyAlignment="1">
      <alignment vertical="center"/>
    </xf>
    <xf numFmtId="0" fontId="77" fillId="0" borderId="26" xfId="0" applyFont="1" applyBorder="1" applyAlignment="1">
      <alignment vertical="center"/>
    </xf>
    <xf numFmtId="0" fontId="77" fillId="0" borderId="29" xfId="0" applyFont="1" applyBorder="1" applyAlignment="1">
      <alignment vertical="center"/>
    </xf>
    <xf numFmtId="0" fontId="75" fillId="0" borderId="30" xfId="0" applyFont="1" applyBorder="1" applyAlignment="1">
      <alignment vertical="center" wrapText="1"/>
    </xf>
    <xf numFmtId="0" fontId="0" fillId="0" borderId="30" xfId="0" applyBorder="1" applyAlignment="1">
      <alignment wrapText="1"/>
    </xf>
    <xf numFmtId="0" fontId="67"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8" fillId="0" borderId="0" xfId="0" applyFont="1" applyFill="1" applyAlignment="1">
      <alignment/>
    </xf>
    <xf numFmtId="0" fontId="67" fillId="0" borderId="0" xfId="0" applyFont="1" applyAlignment="1">
      <alignment horizontal="center" vertical="center" wrapText="1"/>
    </xf>
    <xf numFmtId="0" fontId="67" fillId="0" borderId="0" xfId="0" applyFont="1" applyAlignment="1">
      <alignment vertical="center" wrapText="1"/>
    </xf>
    <xf numFmtId="0" fontId="67" fillId="0" borderId="0" xfId="0" applyFont="1" applyAlignment="1">
      <alignment vertical="top"/>
    </xf>
    <xf numFmtId="0" fontId="0" fillId="0" borderId="0" xfId="0" applyAlignment="1">
      <alignment/>
    </xf>
    <xf numFmtId="0" fontId="0" fillId="0" borderId="31" xfId="0" applyFont="1" applyBorder="1" applyAlignment="1">
      <alignment horizontal="center"/>
    </xf>
    <xf numFmtId="0" fontId="0" fillId="0" borderId="27" xfId="0" applyFont="1" applyBorder="1" applyAlignment="1">
      <alignment horizontal="center"/>
    </xf>
    <xf numFmtId="0" fontId="77" fillId="0" borderId="32"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3" fillId="0" borderId="33" xfId="0" applyFont="1" applyBorder="1" applyAlignment="1">
      <alignment horizontal="center" vertical="center" wrapText="1"/>
    </xf>
    <xf numFmtId="0" fontId="0" fillId="0" borderId="32" xfId="0" applyFont="1" applyBorder="1" applyAlignment="1">
      <alignment horizontal="center"/>
    </xf>
    <xf numFmtId="0" fontId="0" fillId="0" borderId="27" xfId="0" applyFont="1" applyFill="1" applyBorder="1" applyAlignment="1">
      <alignment horizontal="center"/>
    </xf>
    <xf numFmtId="0" fontId="0" fillId="0" borderId="0" xfId="0" applyFont="1" applyAlignment="1">
      <alignment vertical="center"/>
    </xf>
    <xf numFmtId="0" fontId="0" fillId="0" borderId="0" xfId="0" applyAlignment="1">
      <alignment/>
    </xf>
    <xf numFmtId="0" fontId="67" fillId="34" borderId="34" xfId="0" applyFont="1" applyFill="1" applyBorder="1" applyAlignment="1">
      <alignment vertical="center" wrapText="1"/>
    </xf>
    <xf numFmtId="0" fontId="67" fillId="34" borderId="34" xfId="0" applyFont="1" applyFill="1" applyBorder="1" applyAlignment="1">
      <alignment vertical="center"/>
    </xf>
    <xf numFmtId="0" fontId="67" fillId="35" borderId="34" xfId="0" applyFont="1" applyFill="1" applyBorder="1" applyAlignment="1">
      <alignment vertical="top" wrapText="1"/>
    </xf>
    <xf numFmtId="0" fontId="67" fillId="34" borderId="34" xfId="0" applyFont="1" applyFill="1" applyBorder="1" applyAlignment="1">
      <alignment vertical="top"/>
    </xf>
    <xf numFmtId="0" fontId="67" fillId="34" borderId="34" xfId="0" applyFont="1" applyFill="1" applyBorder="1" applyAlignment="1">
      <alignment vertical="top" wrapText="1"/>
    </xf>
    <xf numFmtId="0" fontId="0" fillId="34" borderId="34"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0" borderId="0" xfId="0" applyAlignment="1">
      <alignment horizontal="center"/>
    </xf>
    <xf numFmtId="0" fontId="51" fillId="36" borderId="36" xfId="0" applyFont="1" applyFill="1" applyBorder="1" applyAlignment="1">
      <alignment horizontal="center" vertical="center"/>
    </xf>
    <xf numFmtId="9" fontId="67" fillId="0" borderId="0" xfId="0" applyNumberFormat="1" applyFont="1" applyAlignment="1">
      <alignment horizontal="left" vertical="top" wrapText="1"/>
    </xf>
    <xf numFmtId="9" fontId="67" fillId="0" borderId="0" xfId="0" applyNumberFormat="1" applyFont="1" applyAlignment="1">
      <alignment horizontal="left" vertical="top"/>
    </xf>
    <xf numFmtId="9" fontId="67" fillId="35" borderId="34" xfId="0" applyNumberFormat="1" applyFont="1" applyFill="1" applyBorder="1" applyAlignment="1">
      <alignment horizontal="left" vertical="top"/>
    </xf>
    <xf numFmtId="0" fontId="66" fillId="35" borderId="34" xfId="0" applyFont="1" applyFill="1" applyBorder="1" applyAlignment="1">
      <alignment vertical="center"/>
    </xf>
    <xf numFmtId="0" fontId="66" fillId="34" borderId="34" xfId="0" applyFont="1" applyFill="1" applyBorder="1" applyAlignment="1">
      <alignment vertical="center"/>
    </xf>
    <xf numFmtId="0" fontId="79"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0" fontId="65" fillId="0" borderId="0" xfId="0" applyFont="1" applyAlignment="1">
      <alignment horizontal="center" vertical="center" wrapText="1"/>
    </xf>
    <xf numFmtId="0" fontId="80" fillId="0" borderId="0" xfId="0" applyFont="1" applyAlignment="1">
      <alignment horizontal="center" vertical="center" wrapText="1"/>
    </xf>
    <xf numFmtId="0" fontId="0" fillId="0" borderId="0" xfId="0" applyFont="1" applyAlignment="1">
      <alignment vertical="top"/>
    </xf>
    <xf numFmtId="0" fontId="0" fillId="2"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67" fillId="0" borderId="0" xfId="0" applyFont="1" applyFill="1" applyAlignment="1">
      <alignment vertical="center" wrapText="1"/>
    </xf>
    <xf numFmtId="0" fontId="11" fillId="0" borderId="0" xfId="0" applyFont="1" applyFill="1" applyBorder="1" applyAlignment="1">
      <alignment vertical="top" wrapText="1"/>
    </xf>
    <xf numFmtId="0" fontId="81" fillId="0" borderId="0" xfId="0" applyFont="1" applyFill="1" applyBorder="1" applyAlignment="1">
      <alignment vertical="top" wrapText="1"/>
    </xf>
    <xf numFmtId="0" fontId="72"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0" xfId="0" applyFont="1" applyAlignment="1">
      <alignment wrapText="1"/>
    </xf>
    <xf numFmtId="0" fontId="65" fillId="0" borderId="0" xfId="0" applyFont="1" applyBorder="1" applyAlignment="1">
      <alignment vertical="center" wrapText="1"/>
    </xf>
    <xf numFmtId="0" fontId="65" fillId="0" borderId="0" xfId="0" applyFont="1" applyAlignment="1">
      <alignment vertical="center" wrapText="1"/>
    </xf>
    <xf numFmtId="0" fontId="65" fillId="0" borderId="0" xfId="0" applyNumberFormat="1" applyFont="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67" fillId="0" borderId="0" xfId="0" applyFont="1" applyAlignment="1">
      <alignment vertical="top" wrapText="1"/>
    </xf>
    <xf numFmtId="0" fontId="67" fillId="0" borderId="0" xfId="0" applyFont="1" applyAlignment="1">
      <alignment vertical="center" wrapText="1"/>
    </xf>
    <xf numFmtId="0" fontId="67" fillId="0" borderId="0" xfId="0" applyFont="1" applyAlignment="1">
      <alignment vertical="top"/>
    </xf>
    <xf numFmtId="0" fontId="0" fillId="8" borderId="0" xfId="0" applyFont="1" applyFill="1" applyAlignment="1">
      <alignment vertical="center" wrapText="1"/>
    </xf>
    <xf numFmtId="0" fontId="67" fillId="8" borderId="0" xfId="0" applyFont="1" applyFill="1" applyAlignment="1">
      <alignment vertical="top" wrapText="1"/>
    </xf>
    <xf numFmtId="0" fontId="81" fillId="0" borderId="0" xfId="0" applyFont="1" applyBorder="1" applyAlignment="1">
      <alignment vertical="top" wrapText="1"/>
    </xf>
    <xf numFmtId="171" fontId="4" fillId="0" borderId="0" xfId="0" applyNumberFormat="1" applyFont="1" applyAlignment="1">
      <alignment/>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vertical="center" wrapText="1"/>
    </xf>
    <xf numFmtId="0" fontId="0" fillId="8"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0" fontId="0" fillId="8" borderId="0" xfId="0" applyFont="1" applyFill="1" applyAlignment="1">
      <alignment horizontal="left" vertical="center" wrapText="1"/>
    </xf>
    <xf numFmtId="0" fontId="65" fillId="0" borderId="0" xfId="0" applyFont="1" applyFill="1" applyBorder="1" applyAlignment="1">
      <alignment vertical="top" wrapText="1"/>
    </xf>
    <xf numFmtId="10" fontId="0" fillId="2" borderId="0" xfId="0" applyNumberFormat="1" applyFont="1" applyFill="1" applyAlignment="1">
      <alignment vertical="center" wrapText="1"/>
    </xf>
    <xf numFmtId="9" fontId="0" fillId="8" borderId="0" xfId="0" applyNumberFormat="1" applyFont="1" applyFill="1" applyAlignment="1">
      <alignment horizontal="left" vertical="center" wrapText="1"/>
    </xf>
    <xf numFmtId="0" fontId="0" fillId="0" borderId="0" xfId="0" applyFont="1" applyAlignment="1">
      <alignment/>
    </xf>
    <xf numFmtId="43" fontId="0" fillId="0" borderId="0" xfId="42" applyFont="1" applyAlignment="1">
      <alignment/>
    </xf>
    <xf numFmtId="0" fontId="66" fillId="2" borderId="0" xfId="0" applyFont="1" applyFill="1" applyAlignment="1">
      <alignmen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8" borderId="0" xfId="0" applyNumberFormat="1" applyFont="1" applyFill="1" applyAlignment="1">
      <alignment horizontal="left" vertical="center" wrapText="1"/>
    </xf>
    <xf numFmtId="10" fontId="0" fillId="8" borderId="0" xfId="0" applyNumberFormat="1" applyFont="1" applyFill="1" applyAlignment="1">
      <alignment vertical="center" wrapText="1"/>
    </xf>
    <xf numFmtId="0" fontId="82" fillId="0" borderId="0" xfId="0" applyFont="1" applyAlignment="1">
      <alignment vertical="center" wrapText="1"/>
    </xf>
    <xf numFmtId="0" fontId="73" fillId="0" borderId="0" xfId="0" applyFont="1" applyAlignment="1">
      <alignment vertical="center" wrapText="1"/>
    </xf>
    <xf numFmtId="0" fontId="73" fillId="0" borderId="37" xfId="0" applyFont="1" applyBorder="1" applyAlignment="1">
      <alignment vertical="center" wrapText="1"/>
    </xf>
    <xf numFmtId="0" fontId="83" fillId="0" borderId="0" xfId="0" applyFont="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84" fillId="0" borderId="38" xfId="0" applyFont="1" applyBorder="1" applyAlignment="1">
      <alignment horizontal="center" vertical="center"/>
    </xf>
    <xf numFmtId="0" fontId="84" fillId="0" borderId="39" xfId="0" applyFont="1" applyBorder="1" applyAlignment="1">
      <alignment horizontal="center" vertical="center"/>
    </xf>
    <xf numFmtId="0" fontId="84" fillId="0" borderId="38" xfId="0" applyFont="1" applyBorder="1" applyAlignment="1">
      <alignment vertical="center" wrapText="1"/>
    </xf>
    <xf numFmtId="0" fontId="84" fillId="0" borderId="39" xfId="0" applyFont="1" applyBorder="1" applyAlignment="1">
      <alignment vertical="center" wrapText="1"/>
    </xf>
    <xf numFmtId="0" fontId="84" fillId="0" borderId="31" xfId="0" applyFont="1" applyBorder="1" applyAlignment="1">
      <alignment horizontal="center" vertical="center"/>
    </xf>
    <xf numFmtId="0" fontId="84" fillId="0" borderId="28" xfId="0" applyFont="1" applyBorder="1" applyAlignment="1">
      <alignment horizontal="center" vertical="center"/>
    </xf>
    <xf numFmtId="0" fontId="84" fillId="0" borderId="25" xfId="0" applyFont="1" applyBorder="1" applyAlignment="1">
      <alignment vertical="center" wrapText="1"/>
    </xf>
    <xf numFmtId="0" fontId="84" fillId="0" borderId="29" xfId="0" applyFont="1" applyBorder="1" applyAlignment="1">
      <alignment vertical="center" wrapText="1"/>
    </xf>
    <xf numFmtId="0" fontId="69" fillId="0" borderId="0" xfId="0" applyFont="1" applyFill="1" applyAlignment="1">
      <alignment horizontal="center" vertical="top"/>
    </xf>
    <xf numFmtId="0" fontId="70" fillId="33" borderId="0" xfId="0" applyFont="1" applyFill="1" applyAlignment="1">
      <alignment horizontal="center"/>
    </xf>
    <xf numFmtId="0" fontId="71" fillId="33" borderId="0" xfId="0" applyFont="1" applyFill="1" applyAlignment="1">
      <alignment horizontal="center"/>
    </xf>
    <xf numFmtId="0" fontId="69" fillId="0" borderId="0" xfId="0" applyFont="1" applyFill="1" applyAlignment="1">
      <alignment horizontal="center" vertical="center"/>
    </xf>
    <xf numFmtId="0" fontId="0" fillId="0" borderId="0" xfId="0" applyAlignment="1">
      <alignment vertical="center"/>
    </xf>
    <xf numFmtId="0" fontId="70" fillId="33" borderId="0" xfId="0" applyFont="1" applyFill="1" applyAlignment="1">
      <alignment horizontal="center" vertical="center"/>
    </xf>
    <xf numFmtId="0" fontId="48" fillId="37" borderId="0" xfId="0" applyFont="1" applyFill="1" applyAlignment="1">
      <alignment horizontal="center" vertical="center"/>
    </xf>
    <xf numFmtId="0" fontId="0" fillId="0" borderId="0" xfId="0" applyFont="1" applyAlignment="1">
      <alignment vertical="center"/>
    </xf>
    <xf numFmtId="0" fontId="71" fillId="33" borderId="0" xfId="0" applyFont="1" applyFill="1" applyAlignment="1">
      <alignment horizontal="center" vertical="center"/>
    </xf>
    <xf numFmtId="0" fontId="72" fillId="0" borderId="0" xfId="0" applyFont="1" applyBorder="1" applyAlignment="1">
      <alignment horizontal="left" vertical="center" wrapText="1"/>
    </xf>
    <xf numFmtId="0" fontId="67" fillId="0" borderId="40" xfId="0" applyFont="1" applyBorder="1" applyAlignment="1">
      <alignment horizontal="left" vertical="center" wrapText="1"/>
    </xf>
    <xf numFmtId="0" fontId="67" fillId="0" borderId="41" xfId="0" applyFont="1" applyBorder="1" applyAlignment="1">
      <alignment horizontal="left" vertical="center" wrapText="1"/>
    </xf>
    <xf numFmtId="0" fontId="67" fillId="0" borderId="42" xfId="0" applyFont="1" applyBorder="1" applyAlignment="1">
      <alignment horizontal="left" vertical="center" wrapText="1"/>
    </xf>
    <xf numFmtId="0" fontId="65" fillId="2" borderId="14" xfId="0" applyFont="1" applyFill="1" applyBorder="1" applyAlignment="1">
      <alignment horizontal="center" vertical="center"/>
    </xf>
    <xf numFmtId="0" fontId="0" fillId="33" borderId="43" xfId="0" applyFont="1" applyFill="1" applyBorder="1" applyAlignment="1">
      <alignment horizontal="center" vertical="center"/>
    </xf>
    <xf numFmtId="0" fontId="48" fillId="37" borderId="0" xfId="0" applyFont="1" applyFill="1" applyAlignment="1">
      <alignment horizontal="center"/>
    </xf>
    <xf numFmtId="0" fontId="0" fillId="0" borderId="0" xfId="0" applyFont="1" applyAlignment="1">
      <alignment/>
    </xf>
    <xf numFmtId="0" fontId="65" fillId="33" borderId="0" xfId="0" applyFont="1" applyFill="1" applyAlignment="1">
      <alignment horizontal="center"/>
    </xf>
    <xf numFmtId="0" fontId="66" fillId="0" borderId="0" xfId="0" applyFont="1" applyFill="1" applyAlignment="1">
      <alignment horizontal="center" vertical="top"/>
    </xf>
    <xf numFmtId="0" fontId="0" fillId="0" borderId="0" xfId="0" applyFont="1" applyAlignment="1">
      <alignment/>
    </xf>
    <xf numFmtId="0" fontId="85" fillId="33" borderId="0" xfId="0" applyFont="1" applyFill="1" applyAlignment="1">
      <alignment horizont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2</xdr:row>
      <xdr:rowOff>152400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I32" comment="" totalsRowShown="0">
  <autoFilter ref="A6:I32"/>
  <tableColumns count="9">
    <tableColumn id="9" name="#"/>
    <tableColumn id="1" name="Design Components1"/>
    <tableColumn id="2" name="Priority"/>
    <tableColumn id="8" name="Status Quo"/>
    <tableColumn id="3" name="A "/>
    <tableColumn id="4" name="B "/>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5:I29" comment="" totalsRowShown="0">
  <autoFilter ref="A5:I29"/>
  <tableColumns count="9">
    <tableColumn id="9" name="#"/>
    <tableColumn id="1" name="Design Components"/>
    <tableColumn id="2" name="Priority"/>
    <tableColumn id="8" name="Status Quo (2014 values)"/>
    <tableColumn id="3" name="A (PJM)"/>
    <tableColumn id="4" name="B (IMM)"/>
    <tableColumn id="5" name="C (Calpine)"/>
    <tableColumn id="6" name="D (OPC - D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32</v>
      </c>
    </row>
    <row r="2" ht="12.75">
      <c r="A2" s="47" t="s">
        <v>59</v>
      </c>
    </row>
    <row r="4" ht="12.75">
      <c r="A4" s="28" t="s">
        <v>33</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77"/>
  <sheetViews>
    <sheetView zoomScalePageLayoutView="0" workbookViewId="0" topLeftCell="A16">
      <selection activeCell="B4" sqref="B4"/>
    </sheetView>
  </sheetViews>
  <sheetFormatPr defaultColWidth="9.140625" defaultRowHeight="12.75"/>
  <cols>
    <col min="1" max="1" width="4.57421875" style="0" customWidth="1"/>
    <col min="2" max="2" width="113.00390625" style="6" bestFit="1" customWidth="1"/>
  </cols>
  <sheetData>
    <row r="1" spans="1:2" ht="20.25">
      <c r="A1" s="194" t="str">
        <f>Setup!A2</f>
        <v>MIC Special Session</v>
      </c>
      <c r="B1" s="194"/>
    </row>
    <row r="2" spans="1:2" ht="18">
      <c r="A2" s="195" t="str">
        <f>Setup!A5</f>
        <v>Quadrennial Review of VRR Curve Parameters</v>
      </c>
      <c r="B2" s="195"/>
    </row>
    <row r="3" spans="1:2" ht="18">
      <c r="A3" s="196" t="s">
        <v>22</v>
      </c>
      <c r="B3" s="196"/>
    </row>
    <row r="4" ht="12.75">
      <c r="B4" s="9" t="s">
        <v>52</v>
      </c>
    </row>
    <row r="5" s="68" customFormat="1" ht="12.75">
      <c r="B5" s="70"/>
    </row>
    <row r="7" spans="1:3" ht="23.25">
      <c r="A7" s="180" t="s">
        <v>118</v>
      </c>
      <c r="B7" s="180"/>
      <c r="C7" s="67"/>
    </row>
    <row r="8" spans="1:3" ht="12.75" customHeight="1">
      <c r="A8" s="181" t="s">
        <v>119</v>
      </c>
      <c r="B8" s="181"/>
      <c r="C8" s="67"/>
    </row>
    <row r="9" spans="1:3" ht="15">
      <c r="A9" s="71"/>
      <c r="B9" s="71"/>
      <c r="C9" s="67"/>
    </row>
    <row r="10" spans="1:2" s="99" customFormat="1" ht="15.75" thickBot="1">
      <c r="A10" s="182" t="s">
        <v>120</v>
      </c>
      <c r="B10" s="182"/>
    </row>
    <row r="11" spans="1:3" ht="16.5" thickBot="1" thickTop="1">
      <c r="A11" s="72" t="s">
        <v>61</v>
      </c>
      <c r="B11" s="73" t="s">
        <v>62</v>
      </c>
      <c r="C11" s="67"/>
    </row>
    <row r="12" spans="1:3" ht="15.75" thickBot="1">
      <c r="A12" s="74"/>
      <c r="B12" s="75"/>
      <c r="C12" s="67"/>
    </row>
    <row r="13" spans="1:3" ht="16.5" thickBot="1" thickTop="1">
      <c r="A13" s="105">
        <v>1</v>
      </c>
      <c r="B13" s="76" t="s">
        <v>63</v>
      </c>
      <c r="C13" s="67"/>
    </row>
    <row r="14" spans="1:3" ht="15.75" thickBot="1">
      <c r="A14" s="105">
        <v>2</v>
      </c>
      <c r="B14" s="76" t="s">
        <v>64</v>
      </c>
      <c r="C14" s="67"/>
    </row>
    <row r="15" spans="1:3" ht="15.75" thickBot="1">
      <c r="A15" s="105">
        <v>3</v>
      </c>
      <c r="B15" s="76" t="s">
        <v>65</v>
      </c>
      <c r="C15" s="67"/>
    </row>
    <row r="16" spans="1:3" ht="15.75" thickBot="1">
      <c r="A16" s="105">
        <v>4</v>
      </c>
      <c r="B16" s="76" t="s">
        <v>66</v>
      </c>
      <c r="C16" s="67"/>
    </row>
    <row r="17" spans="1:3" ht="12.75">
      <c r="A17" s="68"/>
      <c r="B17" s="69"/>
      <c r="C17" s="68"/>
    </row>
    <row r="18" spans="1:3" ht="12.75">
      <c r="A18" s="68"/>
      <c r="B18" s="69"/>
      <c r="C18" s="68"/>
    </row>
    <row r="19" spans="1:3" ht="12.75">
      <c r="A19" s="68"/>
      <c r="B19" s="69"/>
      <c r="C19" s="68"/>
    </row>
    <row r="20" spans="1:3" ht="23.25">
      <c r="A20" s="183" t="s">
        <v>67</v>
      </c>
      <c r="B20" s="183"/>
      <c r="C20" s="78"/>
    </row>
    <row r="21" spans="1:3" ht="15">
      <c r="A21" s="184" t="s">
        <v>68</v>
      </c>
      <c r="B21" s="184"/>
      <c r="C21" s="78"/>
    </row>
    <row r="22" spans="1:3" ht="12.75">
      <c r="A22" s="77"/>
      <c r="B22" s="77"/>
      <c r="C22" s="78"/>
    </row>
    <row r="23" spans="1:3" s="99" customFormat="1" ht="15.75" thickBot="1">
      <c r="A23" s="185" t="s">
        <v>121</v>
      </c>
      <c r="B23" s="185"/>
      <c r="C23" s="78"/>
    </row>
    <row r="24" spans="1:3" ht="12.75">
      <c r="A24" s="190" t="s">
        <v>61</v>
      </c>
      <c r="B24" s="192" t="s">
        <v>62</v>
      </c>
      <c r="C24" s="78"/>
    </row>
    <row r="25" spans="1:3" ht="13.5" thickBot="1">
      <c r="A25" s="191"/>
      <c r="B25" s="193"/>
      <c r="C25" s="78"/>
    </row>
    <row r="26" spans="1:3" ht="26.25">
      <c r="A26" s="102">
        <v>1</v>
      </c>
      <c r="B26" s="90" t="s">
        <v>69</v>
      </c>
      <c r="C26" s="78"/>
    </row>
    <row r="27" spans="1:3" ht="15">
      <c r="A27" s="103">
        <v>2</v>
      </c>
      <c r="B27" s="85" t="s">
        <v>70</v>
      </c>
      <c r="C27" s="78"/>
    </row>
    <row r="28" spans="1:3" ht="15">
      <c r="A28" s="103">
        <v>3</v>
      </c>
      <c r="B28" s="85" t="s">
        <v>71</v>
      </c>
      <c r="C28" s="78"/>
    </row>
    <row r="29" spans="1:3" ht="15">
      <c r="A29" s="103">
        <v>4</v>
      </c>
      <c r="B29" s="85" t="s">
        <v>72</v>
      </c>
      <c r="C29" s="78"/>
    </row>
    <row r="30" spans="1:3" ht="15">
      <c r="A30" s="103">
        <v>5</v>
      </c>
      <c r="B30" s="85" t="s">
        <v>73</v>
      </c>
      <c r="C30" s="78"/>
    </row>
    <row r="31" spans="1:3" ht="15">
      <c r="A31" s="103">
        <v>6</v>
      </c>
      <c r="B31" s="86" t="s">
        <v>74</v>
      </c>
      <c r="C31" s="78"/>
    </row>
    <row r="32" spans="1:3" ht="15">
      <c r="A32" s="103">
        <v>7</v>
      </c>
      <c r="B32" s="85" t="s">
        <v>75</v>
      </c>
      <c r="C32" s="78"/>
    </row>
    <row r="33" spans="1:3" ht="15">
      <c r="A33" s="103">
        <v>8</v>
      </c>
      <c r="B33" s="85" t="s">
        <v>76</v>
      </c>
      <c r="C33" s="78"/>
    </row>
    <row r="34" spans="1:3" ht="15">
      <c r="A34" s="103">
        <v>9</v>
      </c>
      <c r="B34" s="85" t="s">
        <v>77</v>
      </c>
      <c r="C34" s="78"/>
    </row>
    <row r="35" spans="1:3" ht="15">
      <c r="A35" s="103">
        <v>10</v>
      </c>
      <c r="B35" s="87" t="s">
        <v>78</v>
      </c>
      <c r="C35" s="78"/>
    </row>
    <row r="36" spans="1:3" ht="15">
      <c r="A36" s="103">
        <v>11</v>
      </c>
      <c r="B36" s="88" t="s">
        <v>79</v>
      </c>
      <c r="C36" s="78"/>
    </row>
    <row r="37" spans="1:3" ht="15.75" thickBot="1">
      <c r="A37" s="104">
        <v>12</v>
      </c>
      <c r="B37" s="89" t="s">
        <v>80</v>
      </c>
      <c r="C37" s="78"/>
    </row>
    <row r="38" spans="1:3" ht="12.75">
      <c r="A38" s="67"/>
      <c r="C38" s="67"/>
    </row>
    <row r="39" spans="1:3" ht="12.75">
      <c r="A39" s="67"/>
      <c r="C39" s="67"/>
    </row>
    <row r="40" spans="1:2" s="99" customFormat="1" ht="15.75" thickBot="1">
      <c r="A40" s="185" t="s">
        <v>122</v>
      </c>
      <c r="B40" s="185"/>
    </row>
    <row r="41" spans="1:3" s="68" customFormat="1" ht="12.75">
      <c r="A41" s="186" t="s">
        <v>61</v>
      </c>
      <c r="B41" s="188" t="s">
        <v>62</v>
      </c>
      <c r="C41" s="78"/>
    </row>
    <row r="42" spans="1:3" s="68" customFormat="1" ht="13.5" thickBot="1">
      <c r="A42" s="187"/>
      <c r="B42" s="189"/>
      <c r="C42" s="78"/>
    </row>
    <row r="43" spans="1:3" ht="12.75">
      <c r="A43" s="100">
        <v>1</v>
      </c>
      <c r="B43" s="79" t="s">
        <v>81</v>
      </c>
      <c r="C43" s="68"/>
    </row>
    <row r="44" spans="1:3" ht="12.75">
      <c r="A44" s="101">
        <v>2</v>
      </c>
      <c r="B44" s="80" t="s">
        <v>82</v>
      </c>
      <c r="C44" s="46"/>
    </row>
    <row r="45" spans="1:3" ht="26.25">
      <c r="A45" s="101">
        <v>3</v>
      </c>
      <c r="B45" s="80" t="s">
        <v>83</v>
      </c>
      <c r="C45" s="46"/>
    </row>
    <row r="46" spans="1:3" ht="26.25">
      <c r="A46" s="101">
        <v>4</v>
      </c>
      <c r="B46" s="80" t="s">
        <v>84</v>
      </c>
      <c r="C46" s="46"/>
    </row>
    <row r="47" spans="1:3" ht="12.75">
      <c r="A47" s="101">
        <v>5</v>
      </c>
      <c r="B47" s="80" t="s">
        <v>85</v>
      </c>
      <c r="C47" s="68"/>
    </row>
    <row r="48" spans="1:3" ht="12.75">
      <c r="A48" s="101">
        <v>6</v>
      </c>
      <c r="B48" s="80" t="s">
        <v>86</v>
      </c>
      <c r="C48" s="68"/>
    </row>
    <row r="49" spans="1:3" ht="12.75">
      <c r="A49" s="81">
        <v>7</v>
      </c>
      <c r="B49" s="80" t="s">
        <v>87</v>
      </c>
      <c r="C49" s="68"/>
    </row>
    <row r="50" spans="1:3" ht="12.75">
      <c r="A50" s="82">
        <v>8</v>
      </c>
      <c r="B50" s="80" t="s">
        <v>88</v>
      </c>
      <c r="C50" s="67"/>
    </row>
    <row r="51" spans="1:3" ht="12.75">
      <c r="A51" s="82">
        <v>9</v>
      </c>
      <c r="B51" s="80" t="s">
        <v>89</v>
      </c>
      <c r="C51" s="67"/>
    </row>
    <row r="52" spans="1:3" ht="12.75">
      <c r="A52" s="82">
        <v>10</v>
      </c>
      <c r="B52" s="80" t="s">
        <v>90</v>
      </c>
      <c r="C52" s="67"/>
    </row>
    <row r="53" spans="1:3" ht="12.75">
      <c r="A53" s="82">
        <v>11</v>
      </c>
      <c r="B53" s="80" t="s">
        <v>91</v>
      </c>
      <c r="C53" s="67"/>
    </row>
    <row r="54" spans="1:3" ht="12.75">
      <c r="A54" s="82">
        <v>12</v>
      </c>
      <c r="B54" s="80" t="s">
        <v>92</v>
      </c>
      <c r="C54" s="67"/>
    </row>
    <row r="55" spans="1:3" ht="12.75">
      <c r="A55" s="82">
        <v>13</v>
      </c>
      <c r="B55" s="80" t="s">
        <v>93</v>
      </c>
      <c r="C55" s="67"/>
    </row>
    <row r="56" spans="1:3" ht="12.75">
      <c r="A56" s="82">
        <v>14</v>
      </c>
      <c r="B56" s="80" t="s">
        <v>94</v>
      </c>
      <c r="C56" s="67"/>
    </row>
    <row r="57" spans="1:3" ht="27" thickBot="1">
      <c r="A57" s="83">
        <v>15</v>
      </c>
      <c r="B57" s="84" t="s">
        <v>95</v>
      </c>
      <c r="C57" s="67"/>
    </row>
    <row r="60" ht="13.5" thickBot="1">
      <c r="B60" s="69" t="s">
        <v>123</v>
      </c>
    </row>
    <row r="61" spans="1:3" s="68" customFormat="1" ht="12.75">
      <c r="A61" s="190" t="s">
        <v>61</v>
      </c>
      <c r="B61" s="192" t="s">
        <v>62</v>
      </c>
      <c r="C61" s="78"/>
    </row>
    <row r="62" spans="1:3" s="68" customFormat="1" ht="13.5" thickBot="1">
      <c r="A62" s="191"/>
      <c r="B62" s="193"/>
      <c r="C62" s="78"/>
    </row>
    <row r="63" spans="1:2" ht="12.75">
      <c r="A63" s="106">
        <v>1</v>
      </c>
      <c r="B63" s="91"/>
    </row>
    <row r="64" spans="1:2" ht="12.75">
      <c r="A64" s="101">
        <v>2</v>
      </c>
      <c r="B64" s="80"/>
    </row>
    <row r="65" spans="1:2" ht="12.75">
      <c r="A65" s="101">
        <v>3</v>
      </c>
      <c r="B65" s="80"/>
    </row>
    <row r="66" spans="1:2" ht="12.75">
      <c r="A66" s="101">
        <v>4</v>
      </c>
      <c r="B66" s="80"/>
    </row>
    <row r="67" spans="1:2" ht="12.75">
      <c r="A67" s="101">
        <v>5</v>
      </c>
      <c r="B67" s="80"/>
    </row>
    <row r="68" spans="1:2" ht="12.75">
      <c r="A68" s="101">
        <v>6</v>
      </c>
      <c r="B68" s="80"/>
    </row>
    <row r="69" spans="1:2" ht="12.75">
      <c r="A69" s="101">
        <v>7</v>
      </c>
      <c r="B69" s="80"/>
    </row>
    <row r="70" spans="1:2" ht="12.75">
      <c r="A70" s="107">
        <v>8</v>
      </c>
      <c r="B70" s="80"/>
    </row>
    <row r="71" spans="1:2" ht="12.75">
      <c r="A71" s="82">
        <v>9</v>
      </c>
      <c r="B71" s="80"/>
    </row>
    <row r="72" spans="1:2" ht="12.75">
      <c r="A72" s="82">
        <v>10</v>
      </c>
      <c r="B72" s="80"/>
    </row>
    <row r="73" spans="1:2" ht="12.75">
      <c r="A73" s="82">
        <v>11</v>
      </c>
      <c r="B73" s="80"/>
    </row>
    <row r="74" spans="1:2" ht="12.75">
      <c r="A74" s="82">
        <v>12</v>
      </c>
      <c r="B74" s="80"/>
    </row>
    <row r="75" spans="1:2" ht="12.75">
      <c r="A75" s="82">
        <v>13</v>
      </c>
      <c r="B75" s="80"/>
    </row>
    <row r="76" spans="1:2" ht="12.75">
      <c r="A76" s="82">
        <v>14</v>
      </c>
      <c r="B76" s="80"/>
    </row>
    <row r="77" spans="1:2" ht="13.5" thickBot="1">
      <c r="A77" s="83">
        <v>15</v>
      </c>
      <c r="B77" s="84"/>
    </row>
  </sheetData>
  <sheetProtection/>
  <mergeCells count="16">
    <mergeCell ref="A40:B40"/>
    <mergeCell ref="A41:A42"/>
    <mergeCell ref="B41:B42"/>
    <mergeCell ref="A61:A62"/>
    <mergeCell ref="B61:B62"/>
    <mergeCell ref="A1:B1"/>
    <mergeCell ref="A2:B2"/>
    <mergeCell ref="A3:B3"/>
    <mergeCell ref="A24:A25"/>
    <mergeCell ref="B24:B25"/>
    <mergeCell ref="A7:B7"/>
    <mergeCell ref="A8:B8"/>
    <mergeCell ref="A10:B10"/>
    <mergeCell ref="A20:B20"/>
    <mergeCell ref="A21:B21"/>
    <mergeCell ref="A23:B2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zoomScale="90" zoomScaleNormal="90" workbookViewId="0" topLeftCell="A1">
      <pane xSplit="3" ySplit="6" topLeftCell="D7" activePane="bottomRight" state="frozen"/>
      <selection pane="topLeft" activeCell="A1" sqref="A1"/>
      <selection pane="topRight" activeCell="D1" sqref="D1"/>
      <selection pane="bottomLeft" activeCell="A7" sqref="A7"/>
      <selection pane="bottomRight" activeCell="G20" sqref="G20"/>
    </sheetView>
  </sheetViews>
  <sheetFormatPr defaultColWidth="9.140625" defaultRowHeight="12.75"/>
  <cols>
    <col min="1" max="1" width="6.57421875" style="66" bestFit="1" customWidth="1"/>
    <col min="2" max="2" width="18.8515625" style="135" customWidth="1"/>
    <col min="3" max="3" width="8.57421875" style="48" customWidth="1"/>
    <col min="4" max="4" width="29.28125" style="48" customWidth="1"/>
    <col min="5" max="5" width="35.421875" style="48" customWidth="1"/>
    <col min="6" max="6" width="37.28125" style="48" customWidth="1"/>
    <col min="7" max="7" width="26.8515625" style="48" customWidth="1"/>
    <col min="8" max="8" width="18.140625" style="48" customWidth="1"/>
    <col min="9" max="9" width="4.421875" style="48" customWidth="1"/>
    <col min="11" max="11" width="47.7109375" style="0" customWidth="1"/>
    <col min="13" max="13" width="13.140625" style="0" bestFit="1" customWidth="1"/>
  </cols>
  <sheetData>
    <row r="1" spans="1:9" s="24" customFormat="1" ht="20.25">
      <c r="A1" s="197" t="str">
        <f>Setup!A2</f>
        <v>MIC Special Session</v>
      </c>
      <c r="B1" s="198"/>
      <c r="C1" s="198"/>
      <c r="D1" s="198"/>
      <c r="E1" s="198"/>
      <c r="F1" s="198"/>
      <c r="G1" s="198"/>
      <c r="H1" s="198"/>
      <c r="I1" s="198"/>
    </row>
    <row r="2" spans="1:9" s="24" customFormat="1" ht="18">
      <c r="A2" s="199" t="str">
        <f>Setup!A5</f>
        <v>Quadrennial Review of VRR Curve Parameters</v>
      </c>
      <c r="B2" s="198"/>
      <c r="C2" s="198"/>
      <c r="D2" s="198"/>
      <c r="E2" s="198"/>
      <c r="F2" s="198"/>
      <c r="G2" s="198"/>
      <c r="H2" s="198"/>
      <c r="I2" s="198"/>
    </row>
    <row r="3" spans="1:55" s="1" customFormat="1" ht="18">
      <c r="A3" s="202" t="s">
        <v>12</v>
      </c>
      <c r="B3" s="202"/>
      <c r="C3" s="202"/>
      <c r="D3" s="202"/>
      <c r="E3" s="202"/>
      <c r="F3" s="202"/>
      <c r="G3" s="202"/>
      <c r="H3" s="202"/>
      <c r="I3" s="2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54"/>
      <c r="C4" s="52"/>
      <c r="D4" s="52"/>
      <c r="E4" s="52"/>
      <c r="F4" s="52"/>
      <c r="G4" s="52"/>
      <c r="H4" s="52"/>
      <c r="I4" s="52"/>
    </row>
    <row r="5" spans="1:11" ht="14.25">
      <c r="A5" s="54"/>
      <c r="C5" s="108"/>
      <c r="D5" s="200" t="s">
        <v>20</v>
      </c>
      <c r="E5" s="201"/>
      <c r="F5" s="201"/>
      <c r="G5" s="201"/>
      <c r="H5" s="201"/>
      <c r="I5" s="201"/>
      <c r="J5" s="109"/>
      <c r="K5" s="118" t="s">
        <v>127</v>
      </c>
    </row>
    <row r="6" spans="1:20" s="48" customFormat="1" ht="30" customHeight="1" thickBot="1">
      <c r="A6" s="50" t="s">
        <v>15</v>
      </c>
      <c r="B6" s="134" t="s">
        <v>23</v>
      </c>
      <c r="C6" s="51" t="s">
        <v>28</v>
      </c>
      <c r="D6" s="108" t="s">
        <v>11</v>
      </c>
      <c r="E6" s="108" t="s">
        <v>161</v>
      </c>
      <c r="F6" s="108" t="s">
        <v>162</v>
      </c>
      <c r="G6" s="108" t="s">
        <v>2</v>
      </c>
      <c r="H6" s="108" t="s">
        <v>3</v>
      </c>
      <c r="I6" s="108" t="s">
        <v>4</v>
      </c>
      <c r="J6" s="53"/>
      <c r="K6" s="119" t="s">
        <v>130</v>
      </c>
      <c r="L6" s="53"/>
      <c r="M6" s="53"/>
      <c r="N6" s="53"/>
      <c r="O6" s="53"/>
      <c r="P6" s="53"/>
      <c r="Q6" s="53"/>
      <c r="R6" s="53"/>
      <c r="S6" s="53"/>
      <c r="T6" s="53"/>
    </row>
    <row r="7" spans="1:20" s="1" customFormat="1" ht="12.75" customHeight="1" thickTop="1">
      <c r="A7" s="96" t="s">
        <v>46</v>
      </c>
      <c r="B7" s="136" t="s">
        <v>47</v>
      </c>
      <c r="C7" s="97"/>
      <c r="D7" s="57"/>
      <c r="E7" s="57"/>
      <c r="F7" s="57"/>
      <c r="G7" s="57"/>
      <c r="H7" s="57"/>
      <c r="I7" s="57"/>
      <c r="J7" s="94"/>
      <c r="K7" s="111"/>
      <c r="L7" s="94"/>
      <c r="M7" s="94"/>
      <c r="N7" s="94"/>
      <c r="O7" s="94"/>
      <c r="P7" s="94"/>
      <c r="Q7" s="94"/>
      <c r="R7" s="94"/>
      <c r="S7" s="94"/>
      <c r="T7" s="94"/>
    </row>
    <row r="8" spans="1:20" s="1" customFormat="1" ht="150" customHeight="1">
      <c r="A8" s="96">
        <v>1</v>
      </c>
      <c r="B8" s="137" t="s">
        <v>110</v>
      </c>
      <c r="C8" s="98" t="s">
        <v>29</v>
      </c>
      <c r="D8" s="92" t="s">
        <v>107</v>
      </c>
      <c r="E8" s="92" t="s">
        <v>165</v>
      </c>
      <c r="F8" s="92" t="s">
        <v>164</v>
      </c>
      <c r="G8" s="92" t="s">
        <v>146</v>
      </c>
      <c r="H8" s="92" t="s">
        <v>158</v>
      </c>
      <c r="I8" s="57"/>
      <c r="J8" s="94"/>
      <c r="K8" s="112" t="s">
        <v>131</v>
      </c>
      <c r="L8" s="94"/>
      <c r="M8" s="94"/>
      <c r="N8" s="94"/>
      <c r="O8" s="94"/>
      <c r="P8" s="94"/>
      <c r="Q8" s="94"/>
      <c r="R8" s="94"/>
      <c r="S8" s="94"/>
      <c r="T8" s="94"/>
    </row>
    <row r="9" spans="1:20" s="1" customFormat="1" ht="191.25">
      <c r="A9" s="96">
        <v>2</v>
      </c>
      <c r="B9" s="137" t="s">
        <v>111</v>
      </c>
      <c r="C9" s="98" t="s">
        <v>29</v>
      </c>
      <c r="D9" s="93" t="s">
        <v>106</v>
      </c>
      <c r="E9" s="92" t="s">
        <v>173</v>
      </c>
      <c r="F9" s="157" t="s">
        <v>183</v>
      </c>
      <c r="G9" s="92"/>
      <c r="H9" s="57"/>
      <c r="I9" s="57"/>
      <c r="J9" s="94"/>
      <c r="K9" s="114" t="s">
        <v>132</v>
      </c>
      <c r="L9" s="94"/>
      <c r="M9" s="94"/>
      <c r="N9" s="94"/>
      <c r="O9" s="94"/>
      <c r="P9" s="94"/>
      <c r="Q9" s="94"/>
      <c r="R9" s="94"/>
      <c r="S9" s="94"/>
      <c r="T9" s="94"/>
    </row>
    <row r="10" spans="1:20" s="1" customFormat="1" ht="111.75" customHeight="1">
      <c r="A10" s="96">
        <f>A9+1</f>
        <v>3</v>
      </c>
      <c r="B10" s="137" t="s">
        <v>114</v>
      </c>
      <c r="C10" s="153" t="s">
        <v>29</v>
      </c>
      <c r="D10" s="153" t="s">
        <v>108</v>
      </c>
      <c r="E10" s="153" t="s">
        <v>133</v>
      </c>
      <c r="F10" s="153" t="s">
        <v>102</v>
      </c>
      <c r="G10" s="92"/>
      <c r="H10" s="92"/>
      <c r="I10" s="92"/>
      <c r="J10" s="94"/>
      <c r="K10" s="112" t="s">
        <v>134</v>
      </c>
      <c r="L10" s="94"/>
      <c r="M10" s="95" t="s">
        <v>30</v>
      </c>
      <c r="N10" s="94"/>
      <c r="O10" s="94"/>
      <c r="P10" s="94"/>
      <c r="Q10" s="94"/>
      <c r="R10" s="94"/>
      <c r="S10" s="94"/>
      <c r="T10" s="94"/>
    </row>
    <row r="11" spans="1:20" s="1" customFormat="1" ht="27" customHeight="1">
      <c r="A11" s="50">
        <f aca="true" t="shared" si="0" ref="A11:A20">A10+1</f>
        <v>4</v>
      </c>
      <c r="B11" s="137" t="s">
        <v>99</v>
      </c>
      <c r="C11" s="153" t="s">
        <v>29</v>
      </c>
      <c r="D11" s="93" t="s">
        <v>113</v>
      </c>
      <c r="E11" s="153" t="s">
        <v>124</v>
      </c>
      <c r="F11" s="153"/>
      <c r="G11" s="98"/>
      <c r="H11" s="55"/>
      <c r="I11" s="55"/>
      <c r="J11" s="94"/>
      <c r="K11" s="113" t="s">
        <v>102</v>
      </c>
      <c r="L11" s="94"/>
      <c r="M11" s="95"/>
      <c r="N11" s="94"/>
      <c r="O11" s="94"/>
      <c r="P11" s="94"/>
      <c r="Q11" s="94"/>
      <c r="R11" s="94"/>
      <c r="S11" s="94"/>
      <c r="T11" s="94"/>
    </row>
    <row r="12" spans="1:20" s="1" customFormat="1" ht="127.5">
      <c r="A12" s="151" t="s">
        <v>170</v>
      </c>
      <c r="B12" s="138" t="s">
        <v>191</v>
      </c>
      <c r="C12" s="153"/>
      <c r="D12" s="153" t="s">
        <v>182</v>
      </c>
      <c r="E12" s="153" t="s">
        <v>186</v>
      </c>
      <c r="F12" s="160"/>
      <c r="G12" s="98"/>
      <c r="H12" s="55"/>
      <c r="I12" s="55"/>
      <c r="J12" s="94"/>
      <c r="K12" s="113"/>
      <c r="L12" s="94"/>
      <c r="M12" s="95"/>
      <c r="N12" s="94"/>
      <c r="O12" s="94"/>
      <c r="P12" s="94"/>
      <c r="Q12" s="94"/>
      <c r="R12" s="94"/>
      <c r="S12" s="94"/>
      <c r="T12" s="94"/>
    </row>
    <row r="13" spans="1:20" s="1" customFormat="1" ht="102">
      <c r="A13" s="151" t="s">
        <v>171</v>
      </c>
      <c r="B13" s="138" t="s">
        <v>192</v>
      </c>
      <c r="C13" s="155"/>
      <c r="D13" s="153" t="s">
        <v>188</v>
      </c>
      <c r="E13" s="153" t="s">
        <v>184</v>
      </c>
      <c r="F13" s="155"/>
      <c r="G13" s="98"/>
      <c r="H13" s="55"/>
      <c r="I13" s="55"/>
      <c r="J13" s="94"/>
      <c r="K13" s="113"/>
      <c r="L13" s="94"/>
      <c r="M13" s="95"/>
      <c r="N13" s="94"/>
      <c r="O13" s="94"/>
      <c r="P13" s="94"/>
      <c r="Q13" s="94"/>
      <c r="R13" s="94"/>
      <c r="S13" s="94"/>
      <c r="T13" s="94"/>
    </row>
    <row r="14" spans="1:20" s="1" customFormat="1" ht="165.75">
      <c r="A14" s="151" t="s">
        <v>172</v>
      </c>
      <c r="B14" s="158" t="s">
        <v>193</v>
      </c>
      <c r="C14" s="153"/>
      <c r="D14" s="153" t="s">
        <v>194</v>
      </c>
      <c r="E14" s="153" t="s">
        <v>195</v>
      </c>
      <c r="F14" s="153" t="s">
        <v>196</v>
      </c>
      <c r="G14" s="92"/>
      <c r="H14" s="55"/>
      <c r="I14" s="55"/>
      <c r="J14" s="94"/>
      <c r="K14" s="112" t="s">
        <v>135</v>
      </c>
      <c r="L14" s="94"/>
      <c r="M14" s="95"/>
      <c r="N14" s="94"/>
      <c r="O14" s="94"/>
      <c r="P14" s="94"/>
      <c r="Q14" s="94"/>
      <c r="R14" s="94"/>
      <c r="S14" s="94"/>
      <c r="T14" s="94"/>
    </row>
    <row r="15" spans="1:20" s="1" customFormat="1" ht="179.25" customHeight="1">
      <c r="A15" s="50">
        <v>6</v>
      </c>
      <c r="B15" s="137" t="s">
        <v>116</v>
      </c>
      <c r="C15" s="92" t="s">
        <v>29</v>
      </c>
      <c r="D15" s="93" t="s">
        <v>115</v>
      </c>
      <c r="E15" s="93" t="s">
        <v>117</v>
      </c>
      <c r="F15" s="92" t="s">
        <v>125</v>
      </c>
      <c r="G15" s="92"/>
      <c r="H15" s="55"/>
      <c r="I15" s="55"/>
      <c r="J15" s="94"/>
      <c r="K15" s="114" t="s">
        <v>136</v>
      </c>
      <c r="L15" s="94"/>
      <c r="M15" s="95"/>
      <c r="N15" s="94"/>
      <c r="O15" s="94"/>
      <c r="P15" s="94"/>
      <c r="Q15" s="94"/>
      <c r="R15" s="94"/>
      <c r="S15" s="94"/>
      <c r="T15" s="94"/>
    </row>
    <row r="16" spans="1:20" s="1" customFormat="1" ht="102">
      <c r="A16" s="96">
        <f t="shared" si="0"/>
        <v>7</v>
      </c>
      <c r="B16" s="137" t="s">
        <v>96</v>
      </c>
      <c r="C16" s="98" t="s">
        <v>29</v>
      </c>
      <c r="D16" s="92" t="s">
        <v>109</v>
      </c>
      <c r="E16" s="92" t="s">
        <v>112</v>
      </c>
      <c r="F16" s="92" t="s">
        <v>126</v>
      </c>
      <c r="G16" s="92"/>
      <c r="H16" s="57"/>
      <c r="I16" s="57"/>
      <c r="J16" s="94"/>
      <c r="K16" s="112" t="s">
        <v>143</v>
      </c>
      <c r="L16" s="94"/>
      <c r="M16" s="94"/>
      <c r="N16" s="94"/>
      <c r="O16" s="94"/>
      <c r="P16" s="94"/>
      <c r="Q16" s="94"/>
      <c r="R16" s="94"/>
      <c r="S16" s="94"/>
      <c r="T16" s="94"/>
    </row>
    <row r="17" spans="1:20" s="1" customFormat="1" ht="300" customHeight="1">
      <c r="A17" s="96">
        <f t="shared" si="0"/>
        <v>8</v>
      </c>
      <c r="B17" s="137" t="s">
        <v>103</v>
      </c>
      <c r="C17" s="98" t="s">
        <v>29</v>
      </c>
      <c r="D17" s="97" t="s">
        <v>137</v>
      </c>
      <c r="E17" s="154" t="s">
        <v>189</v>
      </c>
      <c r="F17" s="97" t="s">
        <v>138</v>
      </c>
      <c r="G17" s="97"/>
      <c r="H17" s="57"/>
      <c r="I17" s="57"/>
      <c r="J17" s="94"/>
      <c r="K17" s="110" t="s">
        <v>139</v>
      </c>
      <c r="L17" s="94"/>
      <c r="M17" s="94"/>
      <c r="N17" s="94"/>
      <c r="O17" s="94"/>
      <c r="P17" s="94"/>
      <c r="Q17" s="94"/>
      <c r="R17" s="94"/>
      <c r="S17" s="94"/>
      <c r="T17" s="94"/>
    </row>
    <row r="18" spans="1:20" s="1" customFormat="1" ht="51">
      <c r="A18" s="96">
        <f t="shared" si="0"/>
        <v>9</v>
      </c>
      <c r="B18" s="137" t="s">
        <v>104</v>
      </c>
      <c r="C18" s="98" t="s">
        <v>29</v>
      </c>
      <c r="D18" s="92" t="s">
        <v>187</v>
      </c>
      <c r="E18" s="120">
        <v>0.1</v>
      </c>
      <c r="F18" s="98"/>
      <c r="G18" s="121"/>
      <c r="H18" s="57"/>
      <c r="I18" s="57"/>
      <c r="J18" s="94"/>
      <c r="K18" s="122" t="s">
        <v>140</v>
      </c>
      <c r="L18" s="94"/>
      <c r="M18" s="94"/>
      <c r="N18" s="94"/>
      <c r="O18" s="94"/>
      <c r="P18" s="94"/>
      <c r="Q18" s="94"/>
      <c r="R18" s="94"/>
      <c r="S18" s="94"/>
      <c r="T18" s="94"/>
    </row>
    <row r="19" spans="1:20" s="1" customFormat="1" ht="103.5" customHeight="1">
      <c r="A19" s="96">
        <f t="shared" si="0"/>
        <v>10</v>
      </c>
      <c r="B19" s="137" t="s">
        <v>97</v>
      </c>
      <c r="C19" s="98" t="s">
        <v>29</v>
      </c>
      <c r="D19" s="92" t="s">
        <v>100</v>
      </c>
      <c r="E19" s="92" t="s">
        <v>155</v>
      </c>
      <c r="F19" s="92"/>
      <c r="G19" s="125"/>
      <c r="H19" s="57"/>
      <c r="I19" s="57"/>
      <c r="J19" s="94"/>
      <c r="K19" s="114" t="s">
        <v>141</v>
      </c>
      <c r="L19" s="94"/>
      <c r="M19" s="95" t="s">
        <v>17</v>
      </c>
      <c r="N19" s="94"/>
      <c r="O19" s="94"/>
      <c r="P19" s="94"/>
      <c r="Q19" s="94"/>
      <c r="R19" s="94"/>
      <c r="S19" s="94"/>
      <c r="T19" s="94"/>
    </row>
    <row r="20" spans="1:20" s="1" customFormat="1" ht="51">
      <c r="A20" s="96">
        <f t="shared" si="0"/>
        <v>11</v>
      </c>
      <c r="B20" s="137" t="s">
        <v>98</v>
      </c>
      <c r="C20" s="98" t="s">
        <v>29</v>
      </c>
      <c r="D20" s="92" t="s">
        <v>101</v>
      </c>
      <c r="E20" s="98"/>
      <c r="F20" s="98"/>
      <c r="G20" s="92" t="s">
        <v>199</v>
      </c>
      <c r="H20" s="57"/>
      <c r="I20" s="57"/>
      <c r="J20" s="94"/>
      <c r="K20" s="112" t="s">
        <v>142</v>
      </c>
      <c r="L20" s="94"/>
      <c r="M20" s="95" t="s">
        <v>30</v>
      </c>
      <c r="N20" s="94"/>
      <c r="O20" s="94"/>
      <c r="P20" s="94"/>
      <c r="Q20" s="94"/>
      <c r="R20" s="94"/>
      <c r="S20" s="94"/>
      <c r="T20" s="94"/>
    </row>
    <row r="21" spans="1:20" s="1" customFormat="1" ht="51.75" customHeight="1">
      <c r="A21" s="96">
        <v>12</v>
      </c>
      <c r="B21" s="139" t="s">
        <v>144</v>
      </c>
      <c r="C21" s="98"/>
      <c r="D21" s="97" t="s">
        <v>105</v>
      </c>
      <c r="E21" s="97" t="s">
        <v>147</v>
      </c>
      <c r="F21" s="57"/>
      <c r="G21" s="57"/>
      <c r="H21" s="57"/>
      <c r="I21" s="57"/>
      <c r="J21" s="94"/>
      <c r="K21" s="110" t="s">
        <v>145</v>
      </c>
      <c r="L21" s="94"/>
      <c r="M21" s="94"/>
      <c r="N21" s="94"/>
      <c r="O21" s="94"/>
      <c r="P21" s="94"/>
      <c r="Q21" s="94"/>
      <c r="R21" s="94"/>
      <c r="S21" s="94"/>
      <c r="T21" s="94"/>
    </row>
    <row r="22" spans="1:20" s="49" customFormat="1" ht="25.5">
      <c r="A22" s="96">
        <v>13</v>
      </c>
      <c r="B22" s="139" t="s">
        <v>148</v>
      </c>
      <c r="C22" s="132"/>
      <c r="D22" s="134"/>
      <c r="E22" s="126"/>
      <c r="F22" s="126"/>
      <c r="G22" s="126"/>
      <c r="H22" s="108"/>
      <c r="I22" s="108"/>
      <c r="J22" s="22"/>
      <c r="K22" s="123"/>
      <c r="L22" s="22"/>
      <c r="M22" s="22"/>
      <c r="N22" s="22"/>
      <c r="O22" s="22"/>
      <c r="P22" s="22"/>
      <c r="Q22" s="22"/>
      <c r="R22" s="22"/>
      <c r="S22" s="22"/>
      <c r="T22" s="22"/>
    </row>
    <row r="23" spans="1:20" s="49" customFormat="1" ht="12.75">
      <c r="A23" s="96">
        <v>14</v>
      </c>
      <c r="B23" s="139" t="s">
        <v>149</v>
      </c>
      <c r="C23" s="132"/>
      <c r="D23" s="55"/>
      <c r="E23" s="126"/>
      <c r="F23" s="126"/>
      <c r="G23" s="126"/>
      <c r="H23" s="108"/>
      <c r="I23" s="108"/>
      <c r="J23" s="22"/>
      <c r="K23" s="124"/>
      <c r="L23" s="22"/>
      <c r="M23" s="22"/>
      <c r="N23" s="22"/>
      <c r="O23" s="22"/>
      <c r="P23" s="22"/>
      <c r="Q23" s="22"/>
      <c r="R23" s="22"/>
      <c r="S23" s="22"/>
      <c r="T23" s="22"/>
    </row>
    <row r="24" spans="1:20" s="49" customFormat="1" ht="25.5">
      <c r="A24" s="96">
        <v>15</v>
      </c>
      <c r="B24" s="139" t="s">
        <v>150</v>
      </c>
      <c r="C24" s="132"/>
      <c r="D24" s="55"/>
      <c r="E24" s="126"/>
      <c r="F24" s="126"/>
      <c r="G24" s="126"/>
      <c r="H24" s="108"/>
      <c r="I24" s="108"/>
      <c r="J24" s="22"/>
      <c r="K24" s="123"/>
      <c r="L24" s="22"/>
      <c r="M24" s="22"/>
      <c r="N24" s="22"/>
      <c r="O24" s="22"/>
      <c r="P24" s="22"/>
      <c r="Q24" s="22"/>
      <c r="R24" s="22"/>
      <c r="S24" s="22"/>
      <c r="T24" s="22"/>
    </row>
    <row r="25" spans="1:20" s="49" customFormat="1" ht="25.5">
      <c r="A25" s="96">
        <v>16</v>
      </c>
      <c r="B25" s="139" t="s">
        <v>151</v>
      </c>
      <c r="C25" s="132"/>
      <c r="D25" s="97" t="s">
        <v>169</v>
      </c>
      <c r="E25" s="97" t="s">
        <v>168</v>
      </c>
      <c r="F25" s="97" t="s">
        <v>152</v>
      </c>
      <c r="G25" s="97"/>
      <c r="H25" s="108"/>
      <c r="I25" s="108"/>
      <c r="J25" s="22"/>
      <c r="K25" s="124"/>
      <c r="L25" s="22"/>
      <c r="M25" s="22"/>
      <c r="N25" s="22"/>
      <c r="O25" s="22"/>
      <c r="P25" s="22"/>
      <c r="Q25" s="22"/>
      <c r="R25" s="22"/>
      <c r="S25" s="22"/>
      <c r="T25" s="22"/>
    </row>
    <row r="26" spans="1:20" s="49" customFormat="1" ht="63.75">
      <c r="A26" s="96">
        <v>17</v>
      </c>
      <c r="B26" s="139" t="s">
        <v>181</v>
      </c>
      <c r="C26" s="132"/>
      <c r="D26" s="55"/>
      <c r="E26" s="97" t="s">
        <v>154</v>
      </c>
      <c r="F26" s="126"/>
      <c r="G26" s="97"/>
      <c r="H26" s="108"/>
      <c r="I26" s="108"/>
      <c r="J26" s="22"/>
      <c r="K26" s="116"/>
      <c r="L26" s="22"/>
      <c r="M26" s="22"/>
      <c r="N26" s="22"/>
      <c r="O26" s="22"/>
      <c r="P26" s="22"/>
      <c r="Q26" s="22"/>
      <c r="R26" s="22"/>
      <c r="S26" s="22"/>
      <c r="T26" s="22"/>
    </row>
    <row r="27" spans="1:20" s="49" customFormat="1" ht="25.5">
      <c r="A27" s="131">
        <v>18</v>
      </c>
      <c r="B27" s="139" t="s">
        <v>159</v>
      </c>
      <c r="C27" s="152"/>
      <c r="D27" s="154" t="s">
        <v>166</v>
      </c>
      <c r="E27" s="155" t="s">
        <v>160</v>
      </c>
      <c r="F27" s="108"/>
      <c r="G27" s="108"/>
      <c r="H27" s="108"/>
      <c r="I27" s="108"/>
      <c r="J27" s="22"/>
      <c r="K27" s="115"/>
      <c r="L27" s="22"/>
      <c r="M27" s="22"/>
      <c r="N27" s="22"/>
      <c r="O27" s="22"/>
      <c r="P27" s="22"/>
      <c r="Q27" s="22"/>
      <c r="R27" s="22"/>
      <c r="S27" s="22"/>
      <c r="T27" s="22"/>
    </row>
    <row r="28" spans="1:20" s="49" customFormat="1" ht="12.75">
      <c r="A28" s="50"/>
      <c r="B28" s="140"/>
      <c r="C28" s="108"/>
      <c r="D28" s="51"/>
      <c r="E28" s="108"/>
      <c r="F28" s="108"/>
      <c r="G28" s="108"/>
      <c r="H28" s="108"/>
      <c r="I28" s="108"/>
      <c r="J28" s="22"/>
      <c r="K28" s="116"/>
      <c r="L28" s="22"/>
      <c r="M28" s="22"/>
      <c r="N28" s="22"/>
      <c r="O28" s="22"/>
      <c r="P28" s="22"/>
      <c r="Q28" s="22"/>
      <c r="R28" s="22"/>
      <c r="S28" s="22"/>
      <c r="T28" s="22"/>
    </row>
    <row r="29" spans="1:20" s="49" customFormat="1" ht="12.75">
      <c r="A29" s="50"/>
      <c r="B29" s="134"/>
      <c r="C29" s="108"/>
      <c r="D29" s="51"/>
      <c r="E29" s="108"/>
      <c r="F29" s="108"/>
      <c r="G29" s="108"/>
      <c r="H29" s="108"/>
      <c r="I29" s="108"/>
      <c r="J29" s="22"/>
      <c r="K29" s="115"/>
      <c r="L29" s="22"/>
      <c r="M29" s="22"/>
      <c r="N29" s="22"/>
      <c r="O29" s="22"/>
      <c r="P29" s="22"/>
      <c r="Q29" s="22"/>
      <c r="R29" s="22"/>
      <c r="S29" s="22"/>
      <c r="T29" s="22"/>
    </row>
    <row r="30" spans="1:20" ht="12.75">
      <c r="A30" s="50"/>
      <c r="B30" s="140"/>
      <c r="C30" s="108"/>
      <c r="D30" s="108"/>
      <c r="E30" s="108"/>
      <c r="F30" s="108"/>
      <c r="G30" s="108"/>
      <c r="H30" s="108"/>
      <c r="I30" s="108"/>
      <c r="J30" s="22"/>
      <c r="K30" s="116"/>
      <c r="L30" s="22"/>
      <c r="M30" s="22"/>
      <c r="N30" s="22"/>
      <c r="O30" s="22"/>
      <c r="P30" s="22"/>
      <c r="Q30" s="22"/>
      <c r="R30" s="22"/>
      <c r="S30" s="22"/>
      <c r="T30" s="22"/>
    </row>
    <row r="31" spans="1:20" ht="12.75">
      <c r="A31" s="56"/>
      <c r="B31" s="140"/>
      <c r="C31" s="108"/>
      <c r="D31" s="108"/>
      <c r="E31" s="108"/>
      <c r="F31" s="108"/>
      <c r="G31" s="108"/>
      <c r="H31" s="108"/>
      <c r="I31" s="108"/>
      <c r="J31" s="22"/>
      <c r="K31" s="115"/>
      <c r="L31" s="22"/>
      <c r="M31" s="22"/>
      <c r="N31" s="22"/>
      <c r="O31" s="22"/>
      <c r="P31" s="22"/>
      <c r="Q31" s="22"/>
      <c r="R31" s="22"/>
      <c r="S31" s="22"/>
      <c r="T31" s="22"/>
    </row>
    <row r="32" spans="1:20" ht="12.75">
      <c r="A32" s="56"/>
      <c r="B32" s="140"/>
      <c r="C32" s="108"/>
      <c r="D32" s="108"/>
      <c r="E32" s="108"/>
      <c r="F32" s="108"/>
      <c r="G32" s="108"/>
      <c r="H32" s="108"/>
      <c r="I32" s="108"/>
      <c r="J32" s="22"/>
      <c r="K32" s="117"/>
      <c r="L32" s="22"/>
      <c r="M32" s="22"/>
      <c r="N32" s="22"/>
      <c r="O32" s="22"/>
      <c r="P32" s="22"/>
      <c r="Q32" s="22"/>
      <c r="R32" s="22"/>
      <c r="S32" s="22"/>
      <c r="T32" s="22"/>
    </row>
    <row r="33" spans="1:20" ht="12.75">
      <c r="A33" s="56"/>
      <c r="B33" s="140"/>
      <c r="C33" s="52"/>
      <c r="D33" s="52"/>
      <c r="E33" s="52"/>
      <c r="F33" s="52"/>
      <c r="G33" s="52"/>
      <c r="H33" s="52"/>
      <c r="I33" s="52"/>
      <c r="J33" s="22"/>
      <c r="K33" s="22"/>
      <c r="L33" s="22"/>
      <c r="M33" s="22"/>
      <c r="N33" s="22"/>
      <c r="O33" s="22"/>
      <c r="P33" s="22"/>
      <c r="Q33" s="22"/>
      <c r="R33" s="22"/>
      <c r="S33" s="22"/>
      <c r="T33" s="22"/>
    </row>
    <row r="34" spans="1:20" ht="12.75">
      <c r="A34" s="56"/>
      <c r="B34" s="140"/>
      <c r="C34" s="52"/>
      <c r="D34" s="52"/>
      <c r="E34" s="52"/>
      <c r="F34" s="52"/>
      <c r="G34" s="52"/>
      <c r="H34" s="52"/>
      <c r="I34" s="52"/>
      <c r="J34" s="22"/>
      <c r="K34" s="22"/>
      <c r="L34" s="22"/>
      <c r="M34" s="22"/>
      <c r="N34" s="22"/>
      <c r="O34" s="22"/>
      <c r="P34" s="22"/>
      <c r="Q34" s="22"/>
      <c r="R34" s="22"/>
      <c r="S34" s="22"/>
      <c r="T34" s="22"/>
    </row>
    <row r="35" spans="1:20" s="34" customFormat="1" ht="13.5" thickBot="1">
      <c r="A35" s="203" t="s">
        <v>21</v>
      </c>
      <c r="B35" s="203"/>
      <c r="C35" s="57"/>
      <c r="D35" s="57"/>
      <c r="E35" s="57"/>
      <c r="F35" s="57"/>
      <c r="G35" s="57"/>
      <c r="H35" s="57"/>
      <c r="I35" s="57"/>
      <c r="J35" s="45"/>
      <c r="K35" s="22"/>
      <c r="L35" s="22"/>
      <c r="M35" s="22"/>
      <c r="N35" s="22"/>
      <c r="O35" s="22"/>
      <c r="P35" s="22"/>
      <c r="Q35" s="22"/>
      <c r="R35" s="22"/>
      <c r="S35" s="22"/>
      <c r="T35" s="22"/>
    </row>
    <row r="36" spans="1:20" ht="12.75">
      <c r="A36" s="204" t="s">
        <v>54</v>
      </c>
      <c r="B36" s="205"/>
      <c r="C36" s="205"/>
      <c r="D36" s="205"/>
      <c r="E36" s="205"/>
      <c r="F36" s="205"/>
      <c r="G36" s="205"/>
      <c r="H36" s="205"/>
      <c r="I36" s="206"/>
      <c r="J36" s="45"/>
      <c r="K36" s="22"/>
      <c r="L36" s="22"/>
      <c r="M36" s="22"/>
      <c r="N36" s="22"/>
      <c r="O36" s="22"/>
      <c r="P36" s="22"/>
      <c r="Q36" s="22"/>
      <c r="R36" s="22"/>
      <c r="S36" s="22"/>
      <c r="T36" s="22"/>
    </row>
    <row r="37" spans="1:20" ht="15">
      <c r="A37" s="58" t="s">
        <v>153</v>
      </c>
      <c r="B37" s="141"/>
      <c r="C37" s="59"/>
      <c r="D37" s="59"/>
      <c r="E37" s="59"/>
      <c r="F37" s="59"/>
      <c r="G37" s="59"/>
      <c r="H37" s="59"/>
      <c r="I37" s="60"/>
      <c r="J37" s="45"/>
      <c r="K37" s="22"/>
      <c r="L37" s="22"/>
      <c r="M37" s="22"/>
      <c r="N37" s="22"/>
      <c r="O37" s="22"/>
      <c r="P37" s="22"/>
      <c r="Q37" s="22"/>
      <c r="R37" s="22"/>
      <c r="S37" s="22"/>
      <c r="T37" s="22"/>
    </row>
    <row r="38" spans="1:20" ht="15">
      <c r="A38" s="58" t="s">
        <v>55</v>
      </c>
      <c r="B38" s="141"/>
      <c r="C38" s="59"/>
      <c r="D38" s="59"/>
      <c r="E38" s="59"/>
      <c r="F38" s="59"/>
      <c r="G38" s="59"/>
      <c r="H38" s="59"/>
      <c r="I38" s="60"/>
      <c r="J38" s="45"/>
      <c r="K38" s="22"/>
      <c r="L38" s="22"/>
      <c r="M38" s="22"/>
      <c r="N38" s="22"/>
      <c r="O38" s="22"/>
      <c r="P38" s="22"/>
      <c r="Q38" s="22"/>
      <c r="R38" s="22"/>
      <c r="S38" s="22"/>
      <c r="T38" s="22"/>
    </row>
    <row r="39" spans="1:20" ht="12.75">
      <c r="A39" s="61"/>
      <c r="B39" s="141"/>
      <c r="C39" s="59"/>
      <c r="D39" s="59"/>
      <c r="E39" s="59"/>
      <c r="F39" s="59"/>
      <c r="G39" s="59"/>
      <c r="H39" s="59"/>
      <c r="I39" s="60"/>
      <c r="J39" s="45"/>
      <c r="K39" s="22"/>
      <c r="L39" s="22"/>
      <c r="M39" s="22"/>
      <c r="N39" s="22"/>
      <c r="O39" s="22"/>
      <c r="P39" s="22"/>
      <c r="Q39" s="22"/>
      <c r="R39" s="22"/>
      <c r="S39" s="22"/>
      <c r="T39" s="22"/>
    </row>
    <row r="40" spans="1:20" ht="12.75">
      <c r="A40" s="62" t="s">
        <v>5</v>
      </c>
      <c r="B40" s="141"/>
      <c r="C40" s="59"/>
      <c r="D40" s="59"/>
      <c r="E40" s="59"/>
      <c r="F40" s="59"/>
      <c r="G40" s="59"/>
      <c r="H40" s="59"/>
      <c r="I40" s="60"/>
      <c r="J40" s="45"/>
      <c r="K40" s="22"/>
      <c r="L40" s="22"/>
      <c r="M40" s="22"/>
      <c r="N40" s="22"/>
      <c r="O40" s="22"/>
      <c r="P40" s="22"/>
      <c r="Q40" s="22"/>
      <c r="R40" s="22"/>
      <c r="S40" s="22"/>
      <c r="T40" s="22"/>
    </row>
    <row r="41" spans="1:10" ht="12.75">
      <c r="A41" s="61" t="s">
        <v>18</v>
      </c>
      <c r="B41" s="141"/>
      <c r="C41" s="59"/>
      <c r="D41" s="59"/>
      <c r="E41" s="59"/>
      <c r="F41" s="59"/>
      <c r="G41" s="59"/>
      <c r="H41" s="59"/>
      <c r="I41" s="60"/>
      <c r="J41" s="46"/>
    </row>
    <row r="42" spans="1:10" ht="12.75">
      <c r="A42" s="61" t="s">
        <v>48</v>
      </c>
      <c r="B42" s="141"/>
      <c r="C42" s="59"/>
      <c r="D42" s="59"/>
      <c r="E42" s="59"/>
      <c r="F42" s="59"/>
      <c r="G42" s="59"/>
      <c r="H42" s="59"/>
      <c r="I42" s="60"/>
      <c r="J42" s="46"/>
    </row>
    <row r="43" spans="1:10" ht="12.75">
      <c r="A43" s="61" t="s">
        <v>49</v>
      </c>
      <c r="B43" s="141"/>
      <c r="C43" s="59"/>
      <c r="D43" s="59"/>
      <c r="E43" s="59"/>
      <c r="F43" s="59"/>
      <c r="G43" s="59"/>
      <c r="H43" s="59"/>
      <c r="I43" s="60"/>
      <c r="J43" s="46"/>
    </row>
    <row r="44" spans="1:10" ht="12.75">
      <c r="A44" s="61" t="s">
        <v>19</v>
      </c>
      <c r="B44" s="141"/>
      <c r="C44" s="59"/>
      <c r="D44" s="59"/>
      <c r="E44" s="59"/>
      <c r="F44" s="59"/>
      <c r="G44" s="59"/>
      <c r="H44" s="59"/>
      <c r="I44" s="60"/>
      <c r="J44" s="46"/>
    </row>
    <row r="45" spans="1:10" ht="12.75">
      <c r="A45" s="61" t="s">
        <v>50</v>
      </c>
      <c r="B45" s="141"/>
      <c r="C45" s="59"/>
      <c r="D45" s="59"/>
      <c r="E45" s="59"/>
      <c r="F45" s="59"/>
      <c r="G45" s="59"/>
      <c r="H45" s="59"/>
      <c r="I45" s="60"/>
      <c r="J45" s="46"/>
    </row>
    <row r="46" spans="1:10" ht="12.75">
      <c r="A46" s="61" t="s">
        <v>51</v>
      </c>
      <c r="B46" s="141"/>
      <c r="C46" s="59"/>
      <c r="D46" s="59"/>
      <c r="E46" s="59"/>
      <c r="F46" s="59"/>
      <c r="G46" s="59"/>
      <c r="H46" s="59"/>
      <c r="I46" s="60"/>
      <c r="J46" s="46"/>
    </row>
    <row r="47" spans="1:10" ht="12.75">
      <c r="A47" s="61" t="s">
        <v>6</v>
      </c>
      <c r="B47" s="141"/>
      <c r="C47" s="59"/>
      <c r="D47" s="59"/>
      <c r="E47" s="59"/>
      <c r="F47" s="59"/>
      <c r="G47" s="59"/>
      <c r="H47" s="59"/>
      <c r="I47" s="60"/>
      <c r="J47" s="46"/>
    </row>
    <row r="48" spans="1:9" ht="13.5" thickBot="1">
      <c r="A48" s="63"/>
      <c r="B48" s="142"/>
      <c r="C48" s="64"/>
      <c r="D48" s="64"/>
      <c r="E48" s="64"/>
      <c r="F48" s="64"/>
      <c r="G48" s="64"/>
      <c r="H48" s="64"/>
      <c r="I48" s="65"/>
    </row>
  </sheetData>
  <sheetProtection/>
  <mergeCells count="6">
    <mergeCell ref="A1:I1"/>
    <mergeCell ref="A2:I2"/>
    <mergeCell ref="D5:I5"/>
    <mergeCell ref="A3:I3"/>
    <mergeCell ref="A35:B35"/>
    <mergeCell ref="A36:I36"/>
  </mergeCells>
  <dataValidations count="3">
    <dataValidation type="list" allowBlank="1" showInputMessage="1" showErrorMessage="1" sqref="C16:C30 C6:C9">
      <formula1>$M$19:$M$20</formula1>
    </dataValidation>
    <dataValidation type="list" allowBlank="1" showInputMessage="1" showErrorMessage="1" sqref="C31:C35">
      <formula1>$M$8:$M$19</formula1>
    </dataValidation>
    <dataValidation type="list" allowBlank="1" showInputMessage="1" showErrorMessage="1" sqref="C10:C15">
      <formula1>$M$18:$M$20</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194" t="str">
        <f>Setup!A2</f>
        <v>MIC Special Session</v>
      </c>
      <c r="B1" s="194"/>
      <c r="C1" s="194"/>
      <c r="D1" s="25"/>
      <c r="E1" s="25"/>
      <c r="F1" s="25"/>
      <c r="G1" s="25"/>
      <c r="H1" s="25"/>
      <c r="I1" s="25"/>
    </row>
    <row r="2" spans="1:9" s="24" customFormat="1" ht="18">
      <c r="A2" s="195" t="str">
        <f>Setup!A5</f>
        <v>Quadrennial Review of VRR Curve Parameters</v>
      </c>
      <c r="B2" s="195"/>
      <c r="C2" s="195"/>
      <c r="D2" s="25"/>
      <c r="E2" s="25"/>
      <c r="F2" s="25"/>
      <c r="G2" s="25"/>
      <c r="H2" s="25"/>
      <c r="I2" s="25"/>
    </row>
    <row r="3" spans="1:8" s="1" customFormat="1" ht="18">
      <c r="A3" s="196" t="s">
        <v>7</v>
      </c>
      <c r="B3" s="196"/>
      <c r="C3" s="196"/>
      <c r="D3" s="2"/>
      <c r="E3" s="2"/>
      <c r="F3" s="2"/>
      <c r="G3" s="2"/>
      <c r="H3" s="2"/>
    </row>
    <row r="5" spans="1:3" ht="13.5">
      <c r="A5" s="2" t="s">
        <v>26</v>
      </c>
      <c r="C5" s="10"/>
    </row>
    <row r="6" spans="1:3" s="4" customFormat="1" ht="17.25" customHeight="1" thickBot="1">
      <c r="A6" s="207" t="s">
        <v>8</v>
      </c>
      <c r="B6" s="208"/>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94" t="str">
        <f>Setup!A2</f>
        <v>MIC Special Session</v>
      </c>
      <c r="B1" s="194"/>
      <c r="C1" s="35"/>
    </row>
    <row r="2" spans="1:3" s="34" customFormat="1" ht="18">
      <c r="A2" s="195" t="str">
        <f>Setup!A5</f>
        <v>Quadrennial Review of VRR Curve Parameters</v>
      </c>
      <c r="B2" s="195"/>
      <c r="C2" s="35"/>
    </row>
    <row r="3" spans="1:2" s="1" customFormat="1" ht="18">
      <c r="A3" s="196" t="s">
        <v>43</v>
      </c>
      <c r="B3" s="196"/>
    </row>
    <row r="5" spans="1:2" ht="13.5">
      <c r="A5" s="3" t="s">
        <v>53</v>
      </c>
      <c r="B5" s="11"/>
    </row>
    <row r="6" spans="1:2" s="4" customFormat="1" ht="17.25" customHeight="1" thickBot="1">
      <c r="A6" s="36" t="s">
        <v>44</v>
      </c>
      <c r="B6" s="44" t="s">
        <v>9</v>
      </c>
    </row>
    <row r="7" spans="1:2" ht="52.5" customHeight="1">
      <c r="A7" s="43" t="s">
        <v>45</v>
      </c>
      <c r="B7" s="42" t="s">
        <v>40</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PageLayoutView="0" workbookViewId="0" topLeftCell="B1">
      <pane ySplit="5" topLeftCell="A16" activePane="bottomLeft" state="frozen"/>
      <selection pane="topLeft" activeCell="A1" sqref="A1"/>
      <selection pane="bottomLeft" activeCell="E22" sqref="E22"/>
    </sheetView>
  </sheetViews>
  <sheetFormatPr defaultColWidth="9.140625" defaultRowHeight="12.75"/>
  <cols>
    <col min="1" max="1" width="8.8515625" style="5" customWidth="1"/>
    <col min="2" max="2" width="26.8515625" style="5" customWidth="1"/>
    <col min="3" max="3" width="5.140625" style="5" customWidth="1"/>
    <col min="4" max="8" width="30.28125" style="5" customWidth="1"/>
    <col min="9" max="10" width="0" style="5" hidden="1" customWidth="1"/>
    <col min="11" max="11" width="26.57421875" style="5" customWidth="1"/>
    <col min="12" max="16384" width="8.8515625" style="5" customWidth="1"/>
  </cols>
  <sheetData>
    <row r="1" spans="1:9" ht="12.75">
      <c r="A1" s="212" t="str">
        <f>Setup!A2</f>
        <v>MIC Special Session</v>
      </c>
      <c r="B1" s="213"/>
      <c r="C1" s="213"/>
      <c r="D1" s="213"/>
      <c r="E1" s="213"/>
      <c r="F1" s="213"/>
      <c r="G1" s="213"/>
      <c r="H1" s="213"/>
      <c r="I1" s="213"/>
    </row>
    <row r="2" spans="1:9" ht="12.75">
      <c r="A2" s="214" t="str">
        <f>Setup!A5</f>
        <v>Quadrennial Review of VRR Curve Parameters</v>
      </c>
      <c r="B2" s="213"/>
      <c r="C2" s="213"/>
      <c r="D2" s="213"/>
      <c r="E2" s="213"/>
      <c r="F2" s="213"/>
      <c r="G2" s="213"/>
      <c r="H2" s="213"/>
      <c r="I2" s="213"/>
    </row>
    <row r="3" spans="1:11" ht="12.75">
      <c r="A3" s="211" t="s">
        <v>31</v>
      </c>
      <c r="B3" s="211"/>
      <c r="C3" s="211"/>
      <c r="D3" s="211"/>
      <c r="E3" s="211"/>
      <c r="F3" s="211"/>
      <c r="G3" s="211"/>
      <c r="H3" s="211"/>
      <c r="I3" s="211"/>
      <c r="K3" s="174"/>
    </row>
    <row r="4" spans="1:22" ht="12.75">
      <c r="A4" s="7"/>
      <c r="D4" s="209" t="s">
        <v>14</v>
      </c>
      <c r="E4" s="210"/>
      <c r="F4" s="210"/>
      <c r="G4" s="210"/>
      <c r="H4" s="210"/>
      <c r="I4" s="210"/>
      <c r="K4" s="21"/>
      <c r="L4" s="21"/>
      <c r="M4" s="21"/>
      <c r="N4" s="21"/>
      <c r="O4" s="21"/>
      <c r="P4" s="21"/>
      <c r="Q4" s="21"/>
      <c r="R4" s="21"/>
      <c r="S4" s="21"/>
      <c r="T4" s="21"/>
      <c r="U4" s="21"/>
      <c r="V4" s="21"/>
    </row>
    <row r="5" spans="1:22" ht="26.25">
      <c r="A5" s="8" t="s">
        <v>15</v>
      </c>
      <c r="B5" s="143" t="s">
        <v>13</v>
      </c>
      <c r="C5" s="143" t="s">
        <v>28</v>
      </c>
      <c r="D5" s="5" t="s">
        <v>213</v>
      </c>
      <c r="E5" s="5" t="s">
        <v>128</v>
      </c>
      <c r="F5" s="5" t="s">
        <v>129</v>
      </c>
      <c r="G5" s="5" t="s">
        <v>157</v>
      </c>
      <c r="H5" s="5" t="s">
        <v>167</v>
      </c>
      <c r="I5" s="5" t="s">
        <v>4</v>
      </c>
      <c r="K5" s="21"/>
      <c r="L5" s="21"/>
      <c r="M5" s="21"/>
      <c r="N5" s="21"/>
      <c r="O5" s="21"/>
      <c r="P5" s="21"/>
      <c r="Q5" s="21"/>
      <c r="R5" s="21"/>
      <c r="S5" s="21"/>
      <c r="T5" s="21"/>
      <c r="U5" s="21"/>
      <c r="V5" s="21"/>
    </row>
    <row r="6" spans="1:22" ht="198">
      <c r="A6" s="50">
        <v>1</v>
      </c>
      <c r="B6" s="144" t="s">
        <v>110</v>
      </c>
      <c r="C6" s="128"/>
      <c r="D6" s="129" t="s">
        <v>107</v>
      </c>
      <c r="E6" s="128" t="s">
        <v>174</v>
      </c>
      <c r="F6" s="148" t="s">
        <v>175</v>
      </c>
      <c r="G6" s="128" t="s">
        <v>146</v>
      </c>
      <c r="H6" s="129" t="s">
        <v>158</v>
      </c>
      <c r="I6" s="127"/>
      <c r="K6" s="21"/>
      <c r="L6" s="21"/>
      <c r="M6" s="21"/>
      <c r="N6" s="21"/>
      <c r="O6" s="21"/>
      <c r="P6" s="21"/>
      <c r="Q6" s="21"/>
      <c r="R6" s="21"/>
      <c r="S6" s="21"/>
      <c r="T6" s="21"/>
      <c r="U6" s="21"/>
      <c r="V6" s="21"/>
    </row>
    <row r="7" spans="1:22" ht="224.25">
      <c r="A7" s="50">
        <v>2</v>
      </c>
      <c r="B7" s="144" t="s">
        <v>111</v>
      </c>
      <c r="C7" s="128"/>
      <c r="D7" s="129" t="s">
        <v>106</v>
      </c>
      <c r="E7" s="128" t="s">
        <v>229</v>
      </c>
      <c r="F7" s="147" t="s">
        <v>230</v>
      </c>
      <c r="G7" s="165" t="s">
        <v>231</v>
      </c>
      <c r="H7" s="165" t="s">
        <v>222</v>
      </c>
      <c r="I7" s="127"/>
      <c r="J7" s="5">
        <f>106400/365</f>
        <v>291.5068493150685</v>
      </c>
      <c r="K7" s="159"/>
      <c r="L7" s="21"/>
      <c r="M7" s="21"/>
      <c r="N7" s="21"/>
      <c r="O7" s="21"/>
      <c r="P7" s="21"/>
      <c r="Q7" s="21"/>
      <c r="R7" s="21"/>
      <c r="S7" s="21"/>
      <c r="T7" s="21"/>
      <c r="U7" s="21"/>
      <c r="V7" s="21"/>
    </row>
    <row r="8" spans="1:22" ht="144.75">
      <c r="A8" s="50">
        <v>3</v>
      </c>
      <c r="B8" s="144" t="s">
        <v>114</v>
      </c>
      <c r="C8" s="128"/>
      <c r="D8" s="129" t="s">
        <v>108</v>
      </c>
      <c r="E8" s="128" t="s">
        <v>176</v>
      </c>
      <c r="F8" s="129" t="s">
        <v>11</v>
      </c>
      <c r="G8" s="128" t="s">
        <v>11</v>
      </c>
      <c r="H8" s="129" t="s">
        <v>11</v>
      </c>
      <c r="I8" s="127"/>
      <c r="K8" s="21"/>
      <c r="L8" s="21"/>
      <c r="M8" s="21"/>
      <c r="N8" s="21"/>
      <c r="O8" s="21"/>
      <c r="P8" s="21"/>
      <c r="Q8" s="21"/>
      <c r="R8" s="21"/>
      <c r="S8" s="21"/>
      <c r="T8" s="21"/>
      <c r="U8" s="21"/>
      <c r="V8" s="21"/>
    </row>
    <row r="9" spans="1:22" ht="39">
      <c r="A9" s="50">
        <v>4</v>
      </c>
      <c r="B9" s="144" t="s">
        <v>99</v>
      </c>
      <c r="C9" s="128"/>
      <c r="D9" s="129" t="s">
        <v>113</v>
      </c>
      <c r="E9" s="128" t="s">
        <v>11</v>
      </c>
      <c r="F9" s="129" t="s">
        <v>124</v>
      </c>
      <c r="G9" s="128" t="s">
        <v>11</v>
      </c>
      <c r="H9" s="129" t="s">
        <v>163</v>
      </c>
      <c r="I9" s="127"/>
      <c r="K9" s="21"/>
      <c r="L9" s="21"/>
      <c r="M9" s="21"/>
      <c r="N9" s="21"/>
      <c r="O9" s="21"/>
      <c r="P9" s="21"/>
      <c r="Q9" s="21"/>
      <c r="R9" s="21"/>
      <c r="S9" s="21"/>
      <c r="T9" s="21"/>
      <c r="U9" s="21"/>
      <c r="V9" s="21"/>
    </row>
    <row r="10" spans="1:22" ht="118.5">
      <c r="A10" s="50" t="s">
        <v>170</v>
      </c>
      <c r="B10" s="170" t="s">
        <v>191</v>
      </c>
      <c r="C10" s="128"/>
      <c r="D10" s="161" t="s">
        <v>182</v>
      </c>
      <c r="E10" s="128" t="s">
        <v>11</v>
      </c>
      <c r="F10" s="156" t="s">
        <v>186</v>
      </c>
      <c r="G10" s="128" t="s">
        <v>11</v>
      </c>
      <c r="H10" s="129"/>
      <c r="I10" s="127"/>
      <c r="K10" s="21"/>
      <c r="L10" s="21"/>
      <c r="M10" s="21"/>
      <c r="N10" s="21"/>
      <c r="O10" s="21"/>
      <c r="P10" s="21"/>
      <c r="Q10" s="21"/>
      <c r="R10" s="21"/>
      <c r="S10" s="21"/>
      <c r="T10" s="21"/>
      <c r="U10" s="21"/>
      <c r="V10" s="21"/>
    </row>
    <row r="11" spans="1:22" ht="52.5">
      <c r="A11" s="50" t="s">
        <v>171</v>
      </c>
      <c r="B11" s="170" t="s">
        <v>192</v>
      </c>
      <c r="C11" s="128"/>
      <c r="D11" s="156" t="s">
        <v>198</v>
      </c>
      <c r="E11" s="128" t="s">
        <v>11</v>
      </c>
      <c r="F11" s="156" t="s">
        <v>184</v>
      </c>
      <c r="G11" s="128" t="s">
        <v>11</v>
      </c>
      <c r="H11" s="129"/>
      <c r="I11" s="127"/>
      <c r="K11" s="21"/>
      <c r="L11" s="21"/>
      <c r="M11" s="21"/>
      <c r="N11" s="21"/>
      <c r="O11" s="21"/>
      <c r="P11" s="21"/>
      <c r="Q11" s="21"/>
      <c r="R11" s="21"/>
      <c r="S11" s="21"/>
      <c r="T11" s="21"/>
      <c r="U11" s="21"/>
      <c r="V11" s="21"/>
    </row>
    <row r="12" spans="1:22" ht="144.75">
      <c r="A12" s="50" t="s">
        <v>172</v>
      </c>
      <c r="B12" s="144" t="s">
        <v>197</v>
      </c>
      <c r="C12" s="128"/>
      <c r="D12" s="156" t="s">
        <v>194</v>
      </c>
      <c r="E12" s="175" t="s">
        <v>11</v>
      </c>
      <c r="F12" s="156" t="s">
        <v>196</v>
      </c>
      <c r="G12" s="165" t="s">
        <v>195</v>
      </c>
      <c r="H12" s="129" t="s">
        <v>163</v>
      </c>
      <c r="I12" s="127"/>
      <c r="K12" s="21"/>
      <c r="L12" s="21"/>
      <c r="M12" s="21"/>
      <c r="N12" s="21"/>
      <c r="O12" s="21"/>
      <c r="P12" s="21"/>
      <c r="Q12" s="21"/>
      <c r="R12" s="21"/>
      <c r="S12" s="21"/>
      <c r="T12" s="21"/>
      <c r="U12" s="21"/>
      <c r="V12" s="21"/>
    </row>
    <row r="13" spans="1:22" ht="241.5" customHeight="1">
      <c r="A13" s="50">
        <v>6</v>
      </c>
      <c r="B13" s="144" t="s">
        <v>116</v>
      </c>
      <c r="C13" s="128"/>
      <c r="D13" s="129" t="s">
        <v>115</v>
      </c>
      <c r="E13" s="175" t="s">
        <v>11</v>
      </c>
      <c r="F13" s="149" t="s">
        <v>125</v>
      </c>
      <c r="G13" s="165" t="s">
        <v>228</v>
      </c>
      <c r="H13" s="129" t="s">
        <v>163</v>
      </c>
      <c r="I13" s="127"/>
      <c r="K13" s="21"/>
      <c r="L13" s="21"/>
      <c r="M13" s="21"/>
      <c r="N13" s="21"/>
      <c r="O13" s="21"/>
      <c r="P13" s="21"/>
      <c r="Q13" s="21"/>
      <c r="R13" s="21"/>
      <c r="S13" s="21"/>
      <c r="T13" s="21"/>
      <c r="U13" s="21"/>
      <c r="V13" s="21"/>
    </row>
    <row r="14" spans="1:22" ht="78.75">
      <c r="A14" s="50">
        <v>7</v>
      </c>
      <c r="B14" s="144" t="s">
        <v>96</v>
      </c>
      <c r="C14" s="128"/>
      <c r="D14" s="129" t="s">
        <v>109</v>
      </c>
      <c r="E14" s="175" t="s">
        <v>11</v>
      </c>
      <c r="F14" s="150" t="s">
        <v>126</v>
      </c>
      <c r="G14" s="165" t="s">
        <v>112</v>
      </c>
      <c r="H14" s="156" t="s">
        <v>179</v>
      </c>
      <c r="I14" s="127"/>
      <c r="K14" s="21"/>
      <c r="L14" s="21"/>
      <c r="M14" s="21"/>
      <c r="N14" s="21"/>
      <c r="O14" s="21"/>
      <c r="P14" s="21"/>
      <c r="Q14" s="21"/>
      <c r="R14" s="21"/>
      <c r="S14" s="21"/>
      <c r="T14" s="21"/>
      <c r="U14" s="21"/>
      <c r="V14" s="21"/>
    </row>
    <row r="15" spans="1:22" ht="318" customHeight="1">
      <c r="A15" s="50">
        <v>8</v>
      </c>
      <c r="B15" s="144" t="s">
        <v>103</v>
      </c>
      <c r="C15" s="128"/>
      <c r="D15" s="129" t="s">
        <v>177</v>
      </c>
      <c r="E15" s="128" t="s">
        <v>221</v>
      </c>
      <c r="F15" s="156" t="s">
        <v>190</v>
      </c>
      <c r="G15" s="128" t="s">
        <v>180</v>
      </c>
      <c r="H15" s="156" t="s">
        <v>180</v>
      </c>
      <c r="I15" s="127"/>
      <c r="K15" s="21"/>
      <c r="L15" s="21"/>
      <c r="M15" s="21"/>
      <c r="N15" s="21"/>
      <c r="O15" s="21"/>
      <c r="P15" s="21"/>
      <c r="Q15" s="21"/>
      <c r="R15" s="21"/>
      <c r="S15" s="21"/>
      <c r="T15" s="21"/>
      <c r="U15" s="21"/>
      <c r="V15" s="21"/>
    </row>
    <row r="16" spans="1:22" ht="39">
      <c r="A16" s="50">
        <v>9</v>
      </c>
      <c r="B16" s="144" t="s">
        <v>104</v>
      </c>
      <c r="C16" s="128"/>
      <c r="D16" s="129" t="s">
        <v>187</v>
      </c>
      <c r="E16" s="133" t="s">
        <v>202</v>
      </c>
      <c r="F16" s="129" t="s">
        <v>11</v>
      </c>
      <c r="G16" s="128" t="s">
        <v>180</v>
      </c>
      <c r="H16" s="129" t="s">
        <v>11</v>
      </c>
      <c r="I16" s="127"/>
      <c r="K16" s="21"/>
      <c r="L16" s="21"/>
      <c r="M16" s="21"/>
      <c r="N16" s="23" t="s">
        <v>17</v>
      </c>
      <c r="O16" s="21"/>
      <c r="P16" s="21"/>
      <c r="Q16" s="21"/>
      <c r="R16" s="21"/>
      <c r="S16" s="21"/>
      <c r="T16" s="21"/>
      <c r="U16" s="21"/>
      <c r="V16" s="21"/>
    </row>
    <row r="17" spans="1:22" ht="105">
      <c r="A17" s="50">
        <v>10</v>
      </c>
      <c r="B17" s="144" t="s">
        <v>97</v>
      </c>
      <c r="C17" s="128"/>
      <c r="D17" s="129" t="s">
        <v>100</v>
      </c>
      <c r="E17" s="128" t="s">
        <v>155</v>
      </c>
      <c r="F17" s="129" t="s">
        <v>180</v>
      </c>
      <c r="G17" s="128" t="s">
        <v>11</v>
      </c>
      <c r="H17" s="156" t="s">
        <v>180</v>
      </c>
      <c r="I17" s="127"/>
      <c r="K17" s="21"/>
      <c r="L17" s="21"/>
      <c r="M17" s="21"/>
      <c r="N17" s="23" t="s">
        <v>30</v>
      </c>
      <c r="O17" s="21"/>
      <c r="P17" s="21"/>
      <c r="Q17" s="21"/>
      <c r="R17" s="21"/>
      <c r="S17" s="21"/>
      <c r="T17" s="21"/>
      <c r="U17" s="21"/>
      <c r="V17" s="21"/>
    </row>
    <row r="18" spans="1:22" ht="26.25">
      <c r="A18" s="50">
        <v>11</v>
      </c>
      <c r="B18" s="144" t="s">
        <v>98</v>
      </c>
      <c r="C18" s="128"/>
      <c r="D18" s="129" t="s">
        <v>101</v>
      </c>
      <c r="E18" s="128" t="s">
        <v>11</v>
      </c>
      <c r="F18" s="129" t="s">
        <v>11</v>
      </c>
      <c r="G18" s="128" t="s">
        <v>11</v>
      </c>
      <c r="H18" s="129" t="s">
        <v>11</v>
      </c>
      <c r="I18" s="127"/>
      <c r="K18" s="21"/>
      <c r="L18" s="21"/>
      <c r="M18" s="21"/>
      <c r="N18" s="23" t="s">
        <v>29</v>
      </c>
      <c r="O18" s="21"/>
      <c r="P18" s="21"/>
      <c r="Q18" s="21"/>
      <c r="R18" s="21"/>
      <c r="S18" s="21"/>
      <c r="T18" s="21"/>
      <c r="U18" s="21"/>
      <c r="V18" s="21"/>
    </row>
    <row r="19" spans="1:22" ht="66">
      <c r="A19" s="50">
        <v>12</v>
      </c>
      <c r="B19" s="145" t="s">
        <v>144</v>
      </c>
      <c r="C19" s="128"/>
      <c r="D19" s="129" t="s">
        <v>105</v>
      </c>
      <c r="E19" s="128" t="s">
        <v>178</v>
      </c>
      <c r="F19" s="129"/>
      <c r="G19" s="128" t="s">
        <v>203</v>
      </c>
      <c r="H19" s="129"/>
      <c r="I19" s="127"/>
      <c r="K19" s="21"/>
      <c r="L19" s="21"/>
      <c r="M19" s="21"/>
      <c r="N19" s="23" t="s">
        <v>16</v>
      </c>
      <c r="O19" s="21"/>
      <c r="P19" s="21"/>
      <c r="Q19" s="21"/>
      <c r="R19" s="21"/>
      <c r="S19" s="21"/>
      <c r="T19" s="21"/>
      <c r="U19" s="21"/>
      <c r="V19" s="21"/>
    </row>
    <row r="20" spans="1:22" s="162" customFormat="1" ht="12.75">
      <c r="A20" s="163">
        <v>13</v>
      </c>
      <c r="B20" s="145" t="s">
        <v>204</v>
      </c>
      <c r="C20" s="165"/>
      <c r="D20" s="166"/>
      <c r="E20" s="165"/>
      <c r="F20" s="166"/>
      <c r="G20" s="165"/>
      <c r="H20" s="166"/>
      <c r="I20" s="164"/>
      <c r="K20" s="21"/>
      <c r="L20" s="21"/>
      <c r="M20" s="21"/>
      <c r="N20" s="23"/>
      <c r="O20" s="21"/>
      <c r="P20" s="21"/>
      <c r="Q20" s="21"/>
      <c r="R20" s="21"/>
      <c r="S20" s="21"/>
      <c r="T20" s="21"/>
      <c r="U20" s="21"/>
      <c r="V20" s="21"/>
    </row>
    <row r="21" spans="1:22" ht="26.25">
      <c r="A21" s="50" t="s">
        <v>214</v>
      </c>
      <c r="B21" s="55" t="s">
        <v>205</v>
      </c>
      <c r="C21" s="128"/>
      <c r="D21" s="129" t="s">
        <v>211</v>
      </c>
      <c r="E21" s="128" t="s">
        <v>232</v>
      </c>
      <c r="F21" s="129"/>
      <c r="G21" s="128" t="s">
        <v>200</v>
      </c>
      <c r="H21" s="129"/>
      <c r="I21" s="127"/>
      <c r="K21" s="21"/>
      <c r="L21" s="21"/>
      <c r="M21" s="21"/>
      <c r="N21" s="21"/>
      <c r="O21" s="21"/>
      <c r="P21" s="21"/>
      <c r="Q21" s="21"/>
      <c r="R21" s="21"/>
      <c r="S21" s="21"/>
      <c r="T21" s="21"/>
      <c r="U21" s="21"/>
      <c r="V21" s="21"/>
    </row>
    <row r="22" spans="1:22" ht="12.75">
      <c r="A22" s="50" t="s">
        <v>215</v>
      </c>
      <c r="B22" s="55" t="s">
        <v>206</v>
      </c>
      <c r="C22" s="128"/>
      <c r="D22" s="129" t="s">
        <v>169</v>
      </c>
      <c r="E22" s="176" t="s">
        <v>201</v>
      </c>
      <c r="F22" s="129" t="s">
        <v>152</v>
      </c>
      <c r="G22" s="128" t="s">
        <v>201</v>
      </c>
      <c r="H22" s="129"/>
      <c r="I22" s="127"/>
      <c r="K22" s="21"/>
      <c r="L22" s="21"/>
      <c r="M22" s="21"/>
      <c r="N22" s="21"/>
      <c r="O22" s="21"/>
      <c r="P22" s="21"/>
      <c r="Q22" s="21"/>
      <c r="R22" s="21"/>
      <c r="S22" s="21"/>
      <c r="T22" s="21"/>
      <c r="U22" s="21"/>
      <c r="V22" s="21"/>
    </row>
    <row r="23" spans="1:22" s="168" customFormat="1" ht="12.75">
      <c r="A23" s="163" t="s">
        <v>216</v>
      </c>
      <c r="B23" s="55" t="s">
        <v>209</v>
      </c>
      <c r="C23" s="165"/>
      <c r="D23" s="172">
        <v>0.07</v>
      </c>
      <c r="E23" s="167">
        <v>0.055</v>
      </c>
      <c r="F23" s="172">
        <v>0.07</v>
      </c>
      <c r="G23" s="167">
        <v>0.075</v>
      </c>
      <c r="H23" s="166"/>
      <c r="I23" s="164"/>
      <c r="K23" s="21"/>
      <c r="L23" s="21"/>
      <c r="M23" s="21"/>
      <c r="N23" s="21"/>
      <c r="O23" s="21"/>
      <c r="P23" s="21"/>
      <c r="Q23" s="21"/>
      <c r="R23" s="21"/>
      <c r="S23" s="21"/>
      <c r="T23" s="21"/>
      <c r="U23" s="21"/>
      <c r="V23" s="21"/>
    </row>
    <row r="24" spans="1:22" s="168" customFormat="1" ht="12.75">
      <c r="A24" s="163" t="s">
        <v>217</v>
      </c>
      <c r="B24" s="55" t="s">
        <v>208</v>
      </c>
      <c r="C24" s="165"/>
      <c r="D24" s="178">
        <v>0.138</v>
      </c>
      <c r="E24" s="177">
        <v>0.13</v>
      </c>
      <c r="F24" s="172">
        <v>0.12</v>
      </c>
      <c r="G24" s="177">
        <v>0.15</v>
      </c>
      <c r="H24" s="166"/>
      <c r="I24" s="164"/>
      <c r="K24" s="21"/>
      <c r="L24" s="21"/>
      <c r="M24" s="21"/>
      <c r="N24" s="21"/>
      <c r="O24" s="21"/>
      <c r="P24" s="21"/>
      <c r="Q24" s="21"/>
      <c r="R24" s="21"/>
      <c r="S24" s="21"/>
      <c r="T24" s="21"/>
      <c r="U24" s="21"/>
      <c r="V24" s="21"/>
    </row>
    <row r="25" spans="1:22" s="162" customFormat="1" ht="158.25">
      <c r="A25" s="163" t="s">
        <v>218</v>
      </c>
      <c r="B25" s="55" t="s">
        <v>207</v>
      </c>
      <c r="C25" s="165"/>
      <c r="D25" s="166" t="s">
        <v>210</v>
      </c>
      <c r="E25" s="167" t="s">
        <v>223</v>
      </c>
      <c r="F25" s="169" t="s">
        <v>185</v>
      </c>
      <c r="G25" s="165" t="s">
        <v>224</v>
      </c>
      <c r="H25" s="166"/>
      <c r="I25" s="164"/>
      <c r="K25" s="21"/>
      <c r="L25" s="21"/>
      <c r="M25" s="21"/>
      <c r="N25" s="21"/>
      <c r="O25" s="21"/>
      <c r="P25" s="21"/>
      <c r="Q25" s="21"/>
      <c r="R25" s="21"/>
      <c r="S25" s="21"/>
      <c r="T25" s="21"/>
      <c r="U25" s="21"/>
      <c r="V25" s="21"/>
    </row>
    <row r="26" spans="1:22" s="173" customFormat="1" ht="26.25">
      <c r="A26" s="163" t="s">
        <v>225</v>
      </c>
      <c r="B26" s="55" t="s">
        <v>226</v>
      </c>
      <c r="C26" s="165"/>
      <c r="D26" s="166" t="s">
        <v>105</v>
      </c>
      <c r="E26" s="171" t="s">
        <v>227</v>
      </c>
      <c r="F26" s="179" t="s">
        <v>227</v>
      </c>
      <c r="G26" s="171" t="s">
        <v>227</v>
      </c>
      <c r="H26" s="179" t="s">
        <v>227</v>
      </c>
      <c r="I26" s="164"/>
      <c r="K26" s="21"/>
      <c r="L26" s="21"/>
      <c r="M26" s="21"/>
      <c r="N26" s="21"/>
      <c r="O26" s="21"/>
      <c r="P26" s="21"/>
      <c r="Q26" s="21"/>
      <c r="R26" s="21"/>
      <c r="S26" s="21"/>
      <c r="T26" s="21"/>
      <c r="U26" s="21"/>
      <c r="V26" s="21"/>
    </row>
    <row r="27" spans="1:22" ht="52.5">
      <c r="A27" s="50">
        <v>14</v>
      </c>
      <c r="B27" s="146" t="s">
        <v>212</v>
      </c>
      <c r="C27" s="128"/>
      <c r="D27" s="166" t="s">
        <v>220</v>
      </c>
      <c r="E27" s="128" t="s">
        <v>219</v>
      </c>
      <c r="F27" s="129" t="s">
        <v>11</v>
      </c>
      <c r="G27" s="128" t="s">
        <v>180</v>
      </c>
      <c r="H27" s="129"/>
      <c r="I27" s="127"/>
      <c r="K27" s="21"/>
      <c r="L27" s="21"/>
      <c r="M27" s="21"/>
      <c r="N27" s="21"/>
      <c r="O27" s="21"/>
      <c r="P27" s="21"/>
      <c r="Q27" s="21"/>
      <c r="R27" s="21"/>
      <c r="S27" s="21"/>
      <c r="T27" s="21"/>
      <c r="U27" s="21"/>
      <c r="V27" s="21"/>
    </row>
    <row r="28" spans="1:22" ht="12.75">
      <c r="A28" s="50"/>
      <c r="B28" s="146"/>
      <c r="C28" s="128"/>
      <c r="D28" s="129"/>
      <c r="E28" s="128"/>
      <c r="F28" s="129"/>
      <c r="G28" s="128"/>
      <c r="H28" s="129"/>
      <c r="I28" s="127"/>
      <c r="K28" s="21"/>
      <c r="L28" s="21"/>
      <c r="M28" s="21"/>
      <c r="N28" s="21"/>
      <c r="O28" s="21"/>
      <c r="P28" s="21"/>
      <c r="Q28" s="21"/>
      <c r="R28" s="21"/>
      <c r="S28" s="21"/>
      <c r="T28" s="21"/>
      <c r="U28" s="21"/>
      <c r="V28" s="21"/>
    </row>
    <row r="29" spans="1:22" ht="12.75">
      <c r="A29" s="130"/>
      <c r="B29" s="146"/>
      <c r="C29" s="128"/>
      <c r="D29" s="129"/>
      <c r="E29" s="128"/>
      <c r="F29" s="129"/>
      <c r="G29" s="128"/>
      <c r="H29" s="129"/>
      <c r="I29" s="127"/>
      <c r="K29" s="21"/>
      <c r="L29" s="21"/>
      <c r="M29" s="21"/>
      <c r="N29" s="21"/>
      <c r="O29" s="21"/>
      <c r="P29" s="21"/>
      <c r="Q29" s="21"/>
      <c r="R29" s="21"/>
      <c r="S29" s="21"/>
      <c r="T29" s="21"/>
      <c r="U29" s="21"/>
      <c r="V29" s="21"/>
    </row>
    <row r="30" spans="11:22" ht="12.75">
      <c r="K30" s="21"/>
      <c r="L30" s="21"/>
      <c r="M30" s="21"/>
      <c r="N30" s="21"/>
      <c r="O30" s="21"/>
      <c r="P30" s="21"/>
      <c r="Q30" s="21"/>
      <c r="R30" s="21"/>
      <c r="S30" s="21"/>
      <c r="T30" s="21"/>
      <c r="U30" s="21"/>
      <c r="V30" s="21"/>
    </row>
    <row r="31" spans="11:22" ht="12.75">
      <c r="K31" s="21"/>
      <c r="L31" s="21"/>
      <c r="M31" s="21"/>
      <c r="N31" s="21"/>
      <c r="O31" s="21"/>
      <c r="P31" s="21"/>
      <c r="Q31" s="21"/>
      <c r="R31" s="21"/>
      <c r="S31" s="21"/>
      <c r="T31" s="21"/>
      <c r="U31" s="21"/>
      <c r="V31" s="21"/>
    </row>
    <row r="32" spans="1:22" ht="12.75">
      <c r="A32" s="5" t="s">
        <v>24</v>
      </c>
      <c r="K32" s="21"/>
      <c r="L32" s="21"/>
      <c r="M32" s="21"/>
      <c r="N32" s="21"/>
      <c r="O32" s="21"/>
      <c r="P32" s="21"/>
      <c r="Q32" s="21"/>
      <c r="R32" s="21"/>
      <c r="S32" s="21"/>
      <c r="T32" s="21"/>
      <c r="U32" s="21"/>
      <c r="V32" s="21"/>
    </row>
    <row r="33" spans="1:22" ht="12.75">
      <c r="A33" s="5" t="s">
        <v>25</v>
      </c>
      <c r="K33" s="21"/>
      <c r="L33" s="21"/>
      <c r="M33" s="21"/>
      <c r="N33" s="21"/>
      <c r="O33" s="21"/>
      <c r="P33" s="21"/>
      <c r="Q33" s="21"/>
      <c r="R33" s="21"/>
      <c r="S33" s="21"/>
      <c r="T33" s="21"/>
      <c r="U33" s="21"/>
      <c r="V33" s="21"/>
    </row>
    <row r="34" spans="11:22" ht="12.75">
      <c r="K34" s="21"/>
      <c r="L34" s="21"/>
      <c r="M34" s="21"/>
      <c r="N34" s="21"/>
      <c r="O34" s="21"/>
      <c r="P34" s="21"/>
      <c r="Q34" s="21"/>
      <c r="R34" s="21"/>
      <c r="S34" s="21"/>
      <c r="T34" s="21"/>
      <c r="U34" s="21"/>
      <c r="V34" s="21"/>
    </row>
  </sheetData>
  <sheetProtection/>
  <mergeCells count="4">
    <mergeCell ref="D4:I4"/>
    <mergeCell ref="A3:I3"/>
    <mergeCell ref="A1:I1"/>
    <mergeCell ref="A2:I2"/>
  </mergeCells>
  <dataValidations count="3">
    <dataValidation type="list" allowBlank="1" showInputMessage="1" showErrorMessage="1" sqref="C6:C7 C14:C26">
      <formula1>$M$17:$M$18</formula1>
    </dataValidation>
    <dataValidation type="list" allowBlank="1" showInputMessage="1" showErrorMessage="1" sqref="C27:C41">
      <formula1>$N$16:$N$20</formula1>
    </dataValidation>
    <dataValidation type="list" allowBlank="1" showInputMessage="1" showErrorMessage="1" sqref="C8:C13">
      <formula1>$M$16:$M$18</formula1>
    </dataValidation>
  </dataValidations>
  <printOptions/>
  <pageMargins left="0.95" right="0.45" top="0.5" bottom="0.5" header="0.3" footer="0.3"/>
  <pageSetup horizontalDpi="1200" verticalDpi="1200" orientation="portrait" paperSize="17" scale="55"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94" t="str">
        <f>Setup!A2</f>
        <v>MIC Special Session</v>
      </c>
      <c r="B1" s="194"/>
      <c r="C1" s="194"/>
      <c r="D1" s="194"/>
      <c r="E1" s="194"/>
      <c r="F1" s="194"/>
      <c r="G1" s="194"/>
      <c r="H1" s="25"/>
      <c r="I1" s="25"/>
    </row>
    <row r="2" spans="1:9" s="24" customFormat="1" ht="18">
      <c r="A2" s="195" t="str">
        <f>Setup!A5</f>
        <v>Quadrennial Review of VRR Curve Parameters</v>
      </c>
      <c r="B2" s="195"/>
      <c r="C2" s="195"/>
      <c r="D2" s="195"/>
      <c r="E2" s="195"/>
      <c r="F2" s="195"/>
      <c r="G2" s="195"/>
      <c r="H2" s="25"/>
      <c r="I2" s="25"/>
    </row>
    <row r="3" spans="1:9" ht="18">
      <c r="A3" s="196" t="s">
        <v>41</v>
      </c>
      <c r="B3" s="196"/>
      <c r="C3" s="196"/>
      <c r="D3" s="196"/>
      <c r="E3" s="196"/>
      <c r="F3" s="196"/>
      <c r="G3" s="196"/>
      <c r="H3" s="196"/>
      <c r="I3" s="196"/>
    </row>
    <row r="4" spans="1:2" ht="38.25" customHeight="1">
      <c r="A4" s="2"/>
      <c r="B4" s="11" t="s">
        <v>56</v>
      </c>
    </row>
    <row r="5" spans="1:6" ht="41.25" customHeight="1">
      <c r="A5" s="11"/>
      <c r="B5" s="215" t="s">
        <v>27</v>
      </c>
      <c r="C5" s="216"/>
      <c r="D5" s="216"/>
      <c r="E5" s="216"/>
      <c r="F5" s="217"/>
    </row>
    <row r="6" spans="1:6" ht="43.5" customHeight="1">
      <c r="A6" s="11"/>
      <c r="B6" s="18" t="s">
        <v>0</v>
      </c>
      <c r="C6" s="41" t="s">
        <v>1</v>
      </c>
      <c r="D6" s="18" t="s">
        <v>2</v>
      </c>
      <c r="E6" s="41" t="s">
        <v>3</v>
      </c>
      <c r="F6" s="18" t="s">
        <v>4</v>
      </c>
    </row>
    <row r="7" spans="1:6" ht="13.5">
      <c r="A7" s="19">
        <v>1</v>
      </c>
      <c r="B7" s="40" t="s">
        <v>10</v>
      </c>
      <c r="C7" s="39" t="s">
        <v>10</v>
      </c>
      <c r="D7" s="40" t="s">
        <v>10</v>
      </c>
      <c r="E7" s="39" t="s">
        <v>10</v>
      </c>
      <c r="F7" s="40" t="s">
        <v>10</v>
      </c>
    </row>
    <row r="8" spans="1:6" ht="13.5">
      <c r="A8" s="19">
        <v>2</v>
      </c>
      <c r="B8" s="40" t="s">
        <v>10</v>
      </c>
      <c r="C8" s="39" t="s">
        <v>10</v>
      </c>
      <c r="D8" s="40" t="s">
        <v>10</v>
      </c>
      <c r="E8" s="39" t="s">
        <v>10</v>
      </c>
      <c r="F8" s="40" t="s">
        <v>10</v>
      </c>
    </row>
    <row r="9" spans="1:6" ht="13.5">
      <c r="A9" s="19">
        <v>3</v>
      </c>
      <c r="B9" s="40" t="s">
        <v>10</v>
      </c>
      <c r="C9" s="39" t="s">
        <v>10</v>
      </c>
      <c r="D9" s="40" t="s">
        <v>10</v>
      </c>
      <c r="E9" s="39" t="s">
        <v>10</v>
      </c>
      <c r="F9" s="40" t="s">
        <v>10</v>
      </c>
    </row>
    <row r="10" spans="1:6" ht="13.5">
      <c r="A10" s="19">
        <v>4</v>
      </c>
      <c r="B10" s="40" t="s">
        <v>10</v>
      </c>
      <c r="C10" s="39" t="s">
        <v>10</v>
      </c>
      <c r="D10" s="40" t="s">
        <v>10</v>
      </c>
      <c r="E10" s="39" t="s">
        <v>10</v>
      </c>
      <c r="F10" s="40" t="s">
        <v>10</v>
      </c>
    </row>
    <row r="11" spans="1:6" ht="13.5">
      <c r="A11" s="19">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42</v>
      </c>
    </row>
    <row r="5" s="1" customFormat="1" ht="13.5">
      <c r="A5" s="1" t="s">
        <v>57</v>
      </c>
    </row>
    <row r="7" ht="12.75">
      <c r="A7" s="28" t="s">
        <v>34</v>
      </c>
    </row>
    <row r="8" ht="30" customHeight="1">
      <c r="A8" s="29" t="s">
        <v>156</v>
      </c>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94" t="str">
        <f>Setup!A2</f>
        <v>MIC Special Session</v>
      </c>
      <c r="B1" s="194"/>
      <c r="C1" s="218"/>
      <c r="D1" s="218"/>
      <c r="E1" s="218"/>
      <c r="F1" s="218"/>
      <c r="G1" s="218"/>
      <c r="H1" s="218"/>
      <c r="I1" s="218"/>
      <c r="J1" s="218"/>
    </row>
    <row r="2" spans="1:10" s="31" customFormat="1" ht="18">
      <c r="A2" s="195" t="str">
        <f>Setup!A5</f>
        <v>Quadrennial Review of VRR Curve Parameters</v>
      </c>
      <c r="B2" s="195"/>
      <c r="C2" s="218"/>
      <c r="D2" s="218"/>
      <c r="E2" s="218"/>
      <c r="F2" s="218"/>
      <c r="G2" s="218"/>
      <c r="H2" s="218"/>
      <c r="I2" s="218"/>
      <c r="J2" s="218"/>
    </row>
    <row r="3" spans="1:10" s="31" customFormat="1" ht="18">
      <c r="A3" s="196" t="s">
        <v>35</v>
      </c>
      <c r="B3" s="196"/>
      <c r="C3" s="196"/>
      <c r="D3" s="196"/>
      <c r="E3" s="196"/>
      <c r="F3" s="196"/>
      <c r="G3" s="196"/>
      <c r="H3" s="196"/>
      <c r="I3" s="196"/>
      <c r="J3" s="196"/>
    </row>
    <row r="4" spans="1:23" s="31" customFormat="1" ht="18">
      <c r="A4" s="5" t="s">
        <v>39</v>
      </c>
      <c r="B4" s="5"/>
      <c r="C4" s="20"/>
      <c r="D4" s="20"/>
      <c r="E4" s="20"/>
      <c r="F4" s="20"/>
      <c r="G4" s="20"/>
      <c r="H4" s="30"/>
      <c r="I4" s="30"/>
      <c r="J4" s="30"/>
      <c r="L4" s="21"/>
      <c r="M4" s="21"/>
      <c r="N4" s="21"/>
      <c r="O4" s="21"/>
      <c r="P4" s="21"/>
      <c r="Q4" s="21"/>
      <c r="R4" s="21"/>
      <c r="S4" s="21"/>
      <c r="T4" s="21"/>
      <c r="U4" s="21"/>
      <c r="V4" s="21"/>
      <c r="W4" s="21"/>
    </row>
    <row r="5" spans="1:23" s="31" customFormat="1" ht="18">
      <c r="A5" s="5" t="s">
        <v>58</v>
      </c>
      <c r="B5" s="5"/>
      <c r="C5" s="20"/>
      <c r="D5" s="20"/>
      <c r="E5" s="20"/>
      <c r="F5" s="20"/>
      <c r="G5" s="20"/>
      <c r="H5" s="30"/>
      <c r="I5" s="30"/>
      <c r="J5" s="30"/>
      <c r="L5" s="21"/>
      <c r="M5" s="21"/>
      <c r="N5" s="21"/>
      <c r="O5" s="21"/>
      <c r="P5" s="21"/>
      <c r="Q5" s="21"/>
      <c r="R5" s="21"/>
      <c r="S5" s="21"/>
      <c r="T5" s="21"/>
      <c r="U5" s="21"/>
      <c r="V5" s="21"/>
      <c r="W5" s="21"/>
    </row>
    <row r="6" spans="1:23" s="31" customFormat="1" ht="26.25">
      <c r="A6" s="37" t="s">
        <v>36</v>
      </c>
      <c r="B6" s="38" t="s">
        <v>38</v>
      </c>
      <c r="C6" s="37" t="s">
        <v>37</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Helm, M. Gary</cp:lastModifiedBy>
  <cp:lastPrinted>2018-09-05T12:52:19Z</cp:lastPrinted>
  <dcterms:created xsi:type="dcterms:W3CDTF">2011-02-18T21:50:35Z</dcterms:created>
  <dcterms:modified xsi:type="dcterms:W3CDTF">2018-09-11T20:59:25Z</dcterms:modified>
  <cp:category/>
  <cp:version/>
  <cp:contentType/>
  <cp:contentStatus/>
</cp:coreProperties>
</file>