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11985" activeTab="1"/>
  </bookViews>
  <sheets>
    <sheet name="CT Heat Rate Curves" sheetId="1" r:id="rId1"/>
    <sheet name="CT Heat Input" sheetId="2" r:id="rId2"/>
    <sheet name="CT" sheetId="3" r:id="rId3"/>
    <sheet name="1 on 1 CC Heat Rate Curves" sheetId="4" r:id="rId4"/>
    <sheet name="1 on 1 CC Heat Input" sheetId="5" r:id="rId5"/>
    <sheet name="CC 1 on 1" sheetId="6" r:id="rId6"/>
    <sheet name="CC PF Heat Rate Curves" sheetId="7" r:id="rId7"/>
    <sheet name="CC PF Heat Input" sheetId="8" r:id="rId8"/>
    <sheet name="CC 2 on 1 PF" sheetId="9" r:id="rId9"/>
    <sheet name="CC DB Heat Rate Curves" sheetId="10" r:id="rId10"/>
    <sheet name="CC DB Heat Input" sheetId="11" r:id="rId11"/>
    <sheet name="CC 2 on 1 DB" sheetId="12" r:id="rId12"/>
    <sheet name="CC EC Heat Rate Curves" sheetId="13" r:id="rId13"/>
    <sheet name="CC EC Heat Input" sheetId="14" r:id="rId14"/>
    <sheet name="CC 2 on 1 EC" sheetId="15" r:id="rId15"/>
  </sheets>
  <definedNames/>
  <calcPr fullCalcOnLoad="1"/>
</workbook>
</file>

<file path=xl/sharedStrings.xml><?xml version="1.0" encoding="utf-8"?>
<sst xmlns="http://schemas.openxmlformats.org/spreadsheetml/2006/main" count="221" uniqueCount="47">
  <si>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</si>
  <si>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</si>
  <si>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</si>
  <si>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</si>
  <si>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</si>
  <si>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</si>
  <si>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</si>
  <si>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</si>
  <si>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</si>
  <si>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</si>
  <si>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</si>
  <si>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</si>
  <si>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Combined Cycle - 1 on 1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</si>
  <si>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</si>
  <si>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</si>
  <si>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</si>
  <si>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</si>
  <si>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</si>
  <si>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</si>
  <si>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</si>
  <si>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</si>
  <si>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</si>
  <si>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</si>
  <si>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</si>
  <si>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</si>
  <si>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</si>
  <si>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</si>
  <si>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</si>
  <si>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</si>
  <si>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</si>
  <si>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</si>
  <si>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</si>
  <si>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</si>
  <si>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</si>
  <si>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</si>
  <si>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</si>
  <si>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</si>
  <si>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</si>
  <si>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</si>
  <si>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</si>
  <si>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</si>
  <si>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</si>
  <si>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</si>
  <si>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</si>
  <si>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</si>
  <si>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Duct Burner On</t>
  </si>
  <si>
    <t>Evap Cooler 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</si>
</sst>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2.85"/>
      <color indexed="8"/>
      <name val="Arial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2.85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9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4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8630767"/>
        <c:axId val="10568040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8630767"/>
        <c:axId val="10568040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28003497"/>
        <c:axId val="50704882"/>
      </c:scatter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568040"/>
        <c:crosses val="autoZero"/>
        <c:auto val="1"/>
        <c:lblOffset val="100"/>
        <c:noMultiLvlLbl val="0"/>
      </c:catAx>
      <c:valAx>
        <c:axId val="10568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630767"/>
        <c:crosses val="autoZero"/>
        <c:crossBetween val="between"/>
        <c:dispUnits/>
      </c:valAx>
      <c:valAx>
        <c:axId val="28003497"/>
        <c:scaling>
          <c:orientation val="minMax"/>
        </c:scaling>
        <c:axPos val="b"/>
        <c:delete val="1"/>
        <c:majorTickMark val="out"/>
        <c:minorTickMark val="none"/>
        <c:tickLblPos val="nextTo"/>
        <c:crossAx val="50704882"/>
        <c:crosses val="max"/>
        <c:crossBetween val="midCat"/>
        <c:dispUnits/>
      </c:valAx>
      <c:valAx>
        <c:axId val="5070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00349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2181.94</c:v>
                </c:pt>
              </c:numCache>
            </c:numRef>
          </c:yVal>
          <c:smooth val="0"/>
        </c:ser>
        <c:axId val="62916987"/>
        <c:axId val="29381972"/>
      </c:scatterChart>
      <c:valAx>
        <c:axId val="6291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381972"/>
        <c:crosses val="autoZero"/>
        <c:crossBetween val="midCat"/>
        <c:dispUnits/>
      </c:valAx>
      <c:valAx>
        <c:axId val="29381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9169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CC Heat Input Curve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55"/>
          <c:w val="0.76575"/>
          <c:h val="0.7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/>
            </c:numRef>
          </c:xVal>
          <c:yVal>
            <c:numRef>
              <c:f>'CC 2 on 1 EC'!$B$6:$B$9</c:f>
              <c:numCache/>
            </c:numRef>
          </c:yVal>
          <c:smooth val="0"/>
        </c:ser>
        <c:axId val="63111157"/>
        <c:axId val="31129502"/>
      </c:scatterChart>
      <c:valAx>
        <c:axId val="6311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Output (MW)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29502"/>
        <c:crosses val="autoZero"/>
        <c:crossBetween val="midCat"/>
        <c:dispUnits/>
      </c:valAx>
      <c:valAx>
        <c:axId val="311295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MBtu/Hr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111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53690755"/>
        <c:axId val="13454748"/>
      </c:scatterChart>
      <c:valAx>
        <c:axId val="5369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454748"/>
        <c:crosses val="autoZero"/>
        <c:crossBetween val="midCat"/>
        <c:dispUnits/>
      </c:valAx>
      <c:valAx>
        <c:axId val="13454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6907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7475"/>
          <c:w val="0.9112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1'!$D$8:$D$10</c:f>
              <c:numCache>
                <c:ptCount val="3"/>
                <c:pt idx="0">
                  <c:v>2864.666666666666</c:v>
                </c:pt>
                <c:pt idx="1">
                  <c:v>5851.666666666665</c:v>
                </c:pt>
                <c:pt idx="2">
                  <c:v>6847.333333333335</c:v>
                </c:pt>
              </c:numCache>
            </c:numRef>
          </c:yVal>
          <c:smooth val="1"/>
        </c:ser>
        <c:axId val="53983869"/>
        <c:axId val="16092774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1'!$C$8:$C$10</c:f>
              <c:numCache>
                <c:ptCount val="3"/>
                <c:pt idx="0">
                  <c:v>8371.619047619048</c:v>
                </c:pt>
                <c:pt idx="1">
                  <c:v>7811.62962962963</c:v>
                </c:pt>
                <c:pt idx="2">
                  <c:v>7715.2</c:v>
                </c:pt>
              </c:numCache>
            </c:numRef>
          </c:yVal>
          <c:smooth val="1"/>
        </c:ser>
        <c:axId val="53983869"/>
        <c:axId val="16092774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1 on 1'!$J$31:$K$31</c:f>
              <c:numCache>
                <c:ptCount val="2"/>
                <c:pt idx="0">
                  <c:v>12.390837714285716</c:v>
                </c:pt>
                <c:pt idx="1">
                  <c:v>12.390837714285716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1 on 1'!$J$32:$K$32</c:f>
              <c:numCache>
                <c:ptCount val="2"/>
                <c:pt idx="0">
                  <c:v>23.849231999999997</c:v>
                </c:pt>
                <c:pt idx="1">
                  <c:v>23.849231999999997</c:v>
                </c:pt>
              </c:numCache>
            </c:numRef>
          </c:yVal>
          <c:smooth val="1"/>
        </c:ser>
        <c:ser>
          <c:idx val="4"/>
          <c:order val="4"/>
          <c:tx>
            <c:v>135-150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1'!$A$32:$A$33</c:f>
              <c:numCache>
                <c:ptCount val="2"/>
                <c:pt idx="0">
                  <c:v>135</c:v>
                </c:pt>
                <c:pt idx="1">
                  <c:v>150</c:v>
                </c:pt>
              </c:numCache>
            </c:numRef>
          </c:xVal>
          <c:yVal>
            <c:numRef>
              <c:f>'CC 1 on 1'!$J$33:$K$33</c:f>
              <c:numCache>
                <c:ptCount val="2"/>
                <c:pt idx="0">
                  <c:v>42.90679200000001</c:v>
                </c:pt>
                <c:pt idx="1">
                  <c:v>42.90679200000001</c:v>
                </c:pt>
              </c:numCache>
            </c:numRef>
          </c:yVal>
          <c:smooth val="1"/>
        </c:ser>
        <c:axId val="10617239"/>
        <c:axId val="28446288"/>
      </c:scatterChart>
      <c:catAx>
        <c:axId val="5398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092774"/>
        <c:crosses val="autoZero"/>
        <c:auto val="1"/>
        <c:lblOffset val="100"/>
        <c:noMultiLvlLbl val="0"/>
      </c:catAx>
      <c:valAx>
        <c:axId val="1609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983869"/>
        <c:crosses val="autoZero"/>
        <c:crossBetween val="between"/>
        <c:dispUnits/>
      </c:valAx>
      <c:valAx>
        <c:axId val="10617239"/>
        <c:scaling>
          <c:orientation val="minMax"/>
        </c:scaling>
        <c:axPos val="b"/>
        <c:delete val="1"/>
        <c:majorTickMark val="out"/>
        <c:minorTickMark val="none"/>
        <c:tickLblPos val="nextTo"/>
        <c:crossAx val="28446288"/>
        <c:crosses val="max"/>
        <c:crossBetween val="midCat"/>
        <c:dispUnits/>
      </c:valAx>
      <c:valAx>
        <c:axId val="28446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61723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1'!$B$8:$B$10</c:f>
              <c:numCache>
                <c:ptCount val="3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54690001"/>
        <c:axId val="22447962"/>
      </c:scatterChart>
      <c:val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447962"/>
        <c:crosses val="autoZero"/>
        <c:crossBetween val="midCat"/>
        <c:dispUnits/>
      </c:valAx>
      <c:valAx>
        <c:axId val="22447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6900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705067"/>
        <c:axId val="6345604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57110437"/>
        <c:axId val="44231886"/>
      </c:scatterChart>
      <c:val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45604"/>
        <c:crosses val="autoZero"/>
        <c:crossBetween val="midCat"/>
        <c:dispUnits/>
      </c:valAx>
      <c:valAx>
        <c:axId val="634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05067"/>
        <c:crosses val="autoZero"/>
        <c:crossBetween val="midCat"/>
        <c:dispUnits/>
      </c:valAx>
      <c:valAx>
        <c:axId val="57110437"/>
        <c:scaling>
          <c:orientation val="minMax"/>
        </c:scaling>
        <c:axPos val="b"/>
        <c:delete val="1"/>
        <c:majorTickMark val="out"/>
        <c:minorTickMark val="none"/>
        <c:tickLblPos val="nextTo"/>
        <c:crossAx val="44231886"/>
        <c:crosses val="max"/>
        <c:crossBetween val="midCat"/>
        <c:dispUnits/>
      </c:valAx>
      <c:valAx>
        <c:axId val="44231886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11043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62542655"/>
        <c:axId val="26012984"/>
      </c:scatterChart>
      <c:valAx>
        <c:axId val="6254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012984"/>
        <c:crosses val="autoZero"/>
        <c:crossBetween val="midCat"/>
        <c:dispUnits/>
      </c:valAx>
      <c:valAx>
        <c:axId val="2601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5426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7872.7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8422.333333333336</c:v>
                </c:pt>
              </c:numCache>
            </c:numRef>
          </c:yVal>
          <c:smooth val="1"/>
        </c:ser>
        <c:axId val="32790265"/>
        <c:axId val="26676930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DB'!$J$31:$K$31</c:f>
              <c:numCache>
                <c:ptCount val="2"/>
                <c:pt idx="0">
                  <c:v>22.482717714285712</c:v>
                </c:pt>
                <c:pt idx="1">
                  <c:v>22.482717714285712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DB'!$J$32:$K$32</c:f>
              <c:numCache>
                <c:ptCount val="2"/>
                <c:pt idx="0">
                  <c:v>26.064671999999973</c:v>
                </c:pt>
                <c:pt idx="1">
                  <c:v>26.064671999999973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DB'!$J$33:$K$33</c:f>
              <c:numCache>
                <c:ptCount val="2"/>
                <c:pt idx="0">
                  <c:v>31.871187555555554</c:v>
                </c:pt>
                <c:pt idx="1">
                  <c:v>31.871187555555554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DB'!$J$34:$K$34</c:f>
              <c:numCache>
                <c:ptCount val="2"/>
                <c:pt idx="0">
                  <c:v>32.72489745454546</c:v>
                </c:pt>
                <c:pt idx="1">
                  <c:v>32.72489745454546</c:v>
                </c:pt>
              </c:numCache>
            </c:numRef>
          </c:yVal>
          <c:smooth val="1"/>
        </c:ser>
        <c:axId val="38765779"/>
        <c:axId val="13347692"/>
      </c:scatterChart>
      <c:val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676930"/>
        <c:crosses val="autoZero"/>
        <c:crossBetween val="midCat"/>
        <c:dispUnits/>
      </c:valAx>
      <c:valAx>
        <c:axId val="2667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790265"/>
        <c:crosses val="autoZero"/>
        <c:crossBetween val="midCat"/>
        <c:dispUnits/>
      </c:valAx>
      <c:valAx>
        <c:axId val="38765779"/>
        <c:scaling>
          <c:orientation val="minMax"/>
        </c:scaling>
        <c:axPos val="b"/>
        <c:delete val="1"/>
        <c:majorTickMark val="out"/>
        <c:minorTickMark val="none"/>
        <c:tickLblPos val="nextTo"/>
        <c:crossAx val="13347692"/>
        <c:crosses val="max"/>
        <c:crossBetween val="midCat"/>
        <c:dispUnits/>
      </c:valAx>
      <c:valAx>
        <c:axId val="13347692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76577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2361.81</c:v>
                </c:pt>
              </c:numCache>
            </c:numRef>
          </c:yVal>
          <c:smooth val="0"/>
        </c:ser>
        <c:axId val="53020365"/>
        <c:axId val="7421238"/>
      </c:scatterChart>
      <c:val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421238"/>
        <c:crosses val="autoZero"/>
        <c:crossBetween val="midCat"/>
        <c:dispUnits/>
      </c:val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0203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7682.887323943662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5200.000000000013</c:v>
                </c:pt>
              </c:numCache>
            </c:numRef>
          </c:yVal>
          <c:smooth val="1"/>
        </c:ser>
        <c:axId val="66791143"/>
        <c:axId val="64249376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EC'!$J$31:$K$31</c:f>
              <c:numCache>
                <c:ptCount val="2"/>
                <c:pt idx="0">
                  <c:v>24.23466971428572</c:v>
                </c:pt>
                <c:pt idx="1">
                  <c:v>24.23466971428572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EC'!$J$32:$K$32</c:f>
              <c:numCache>
                <c:ptCount val="2"/>
                <c:pt idx="0">
                  <c:v>26.77010399999998</c:v>
                </c:pt>
                <c:pt idx="1">
                  <c:v>26.77010399999998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EC'!$J$33:$K$33</c:f>
              <c:numCache>
                <c:ptCount val="2"/>
                <c:pt idx="0">
                  <c:v>31.297539555555563</c:v>
                </c:pt>
                <c:pt idx="1">
                  <c:v>31.297539555555563</c:v>
                </c:pt>
              </c:numCache>
            </c:numRef>
          </c:yVal>
          <c:smooth val="1"/>
        </c:ser>
        <c:ser>
          <c:idx val="5"/>
          <c:order val="5"/>
          <c:tx>
            <c:v>270-284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EC'!$A$33:$A$34</c:f>
              <c:numCache>
                <c:ptCount val="2"/>
                <c:pt idx="0">
                  <c:v>270</c:v>
                </c:pt>
                <c:pt idx="1">
                  <c:v>284</c:v>
                </c:pt>
              </c:numCache>
            </c:numRef>
          </c:xVal>
          <c:yVal>
            <c:numRef>
              <c:f>'CC 2 on 1 EC'!$J$34:$K$34</c:f>
              <c:numCache>
                <c:ptCount val="2"/>
                <c:pt idx="0">
                  <c:v>31.582347704697987</c:v>
                </c:pt>
                <c:pt idx="1">
                  <c:v>31.582347704697987</c:v>
                </c:pt>
              </c:numCache>
            </c:numRef>
          </c:yVal>
          <c:smooth val="1"/>
        </c:ser>
        <c:axId val="41373473"/>
        <c:axId val="36816938"/>
      </c:scatterChart>
      <c:val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249376"/>
        <c:crosses val="autoZero"/>
        <c:crossBetween val="midCat"/>
        <c:dispUnits/>
      </c:val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791143"/>
        <c:crosses val="autoZero"/>
        <c:crossBetween val="midCat"/>
        <c:dispUnits/>
      </c:valAx>
      <c:valAx>
        <c:axId val="41373473"/>
        <c:scaling>
          <c:orientation val="minMax"/>
        </c:scaling>
        <c:axPos val="b"/>
        <c:delete val="1"/>
        <c:majorTickMark val="out"/>
        <c:minorTickMark val="none"/>
        <c:tickLblPos val="nextTo"/>
        <c:crossAx val="36816938"/>
        <c:crosses val="max"/>
        <c:crossBetween val="midCat"/>
        <c:dispUnits/>
      </c:valAx>
      <c:valAx>
        <c:axId val="36816938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37347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95875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0.33925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621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0.69975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0.62175</cdr:y>
    </cdr:from>
    <cdr:to>
      <cdr:x>0.6635</cdr:x>
      <cdr:y>0.66375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0.71775</cdr:y>
    </cdr:from>
    <cdr:to>
      <cdr:x>0.62375</cdr:x>
      <cdr:y>0.77425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4572000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0.10375</cdr:x>
      <cdr:y>0.2155</cdr:y>
    </cdr:from>
    <cdr:to>
      <cdr:x>0.437</cdr:x>
      <cdr:y>0.27075</cdr:y>
    </cdr:to>
    <cdr:sp>
      <cdr:nvSpPr>
        <cdr:cNvPr id="3" name="TextBox 3"/>
        <cdr:cNvSpPr txBox="1">
          <a:spLocks noChangeArrowheads="1"/>
        </cdr:cNvSpPr>
      </cdr:nvSpPr>
      <cdr:spPr>
        <a:xfrm>
          <a:off x="904875" y="1371600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0.579</cdr:y>
    </cdr:from>
    <cdr:to>
      <cdr:x>0.34425</cdr:x>
      <cdr:y>0.63375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8617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0.544</cdr:y>
    </cdr:from>
    <cdr:to>
      <cdr:x>0.59225</cdr:x>
      <cdr:y>0.59025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57575"/>
          <a:ext cx="1504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0.59475</cdr:x>
      <cdr:y>0.27325</cdr:y>
    </cdr:from>
    <cdr:to>
      <cdr:x>0.727</cdr:x>
      <cdr:y>0.326</cdr:y>
    </cdr:to>
    <cdr:sp>
      <cdr:nvSpPr>
        <cdr:cNvPr id="6" name="TextBox 6"/>
        <cdr:cNvSpPr txBox="1">
          <a:spLocks noChangeArrowheads="1"/>
        </cdr:cNvSpPr>
      </cdr:nvSpPr>
      <cdr:spPr>
        <a:xfrm>
          <a:off x="5200650" y="1733550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0.804</cdr:x>
      <cdr:y>0.22725</cdr:y>
    </cdr:from>
    <cdr:to>
      <cdr:x>0.94425</cdr:x>
      <cdr:y>0.26575</cdr:y>
    </cdr:to>
    <cdr:sp>
      <cdr:nvSpPr>
        <cdr:cNvPr id="7" name="TextBox 7"/>
        <cdr:cNvSpPr txBox="1">
          <a:spLocks noChangeArrowheads="1"/>
        </cdr:cNvSpPr>
      </cdr:nvSpPr>
      <cdr:spPr>
        <a:xfrm>
          <a:off x="7029450" y="1447800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0.668</cdr:x>
      <cdr:y>0.2875</cdr:y>
    </cdr:from>
    <cdr:to>
      <cdr:x>0.80425</cdr:x>
      <cdr:y>0.33025</cdr:y>
    </cdr:to>
    <cdr:sp>
      <cdr:nvSpPr>
        <cdr:cNvPr id="4" name="TextBox 4"/>
        <cdr:cNvSpPr txBox="1">
          <a:spLocks noChangeArrowheads="1"/>
        </cdr:cNvSpPr>
      </cdr:nvSpPr>
      <cdr:spPr>
        <a:xfrm>
          <a:off x="5838825" y="1828800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0.634</cdr:x>
      <cdr:y>0.19325</cdr:y>
    </cdr:from>
    <cdr:to>
      <cdr:x>0.77275</cdr:x>
      <cdr:y>0.24975</cdr:y>
    </cdr:to>
    <cdr:sp>
      <cdr:nvSpPr>
        <cdr:cNvPr id="5" name="TextBox 5"/>
        <cdr:cNvSpPr txBox="1">
          <a:spLocks noChangeArrowheads="1"/>
        </cdr:cNvSpPr>
      </cdr:nvSpPr>
      <cdr:spPr>
        <a:xfrm>
          <a:off x="5543550" y="1228725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$ 1,274/hr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312.36 mmBtu/hr</a:t>
          </a:r>
        </a:p>
      </cdr:txBody>
    </cdr:sp>
  </cdr:relSizeAnchor>
  <cdr:relSizeAnchor xmlns:cdr="http://schemas.openxmlformats.org/drawingml/2006/chartDrawing">
    <cdr:from>
      <cdr:x>0.16375</cdr:x>
      <cdr:y>0.58375</cdr:y>
    </cdr:from>
    <cdr:to>
      <cdr:x>0.351</cdr:x>
      <cdr:y>0.639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3714750"/>
          <a:ext cx="1638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0.42675</cdr:x>
      <cdr:y>0.54375</cdr:y>
    </cdr:from>
    <cdr:to>
      <cdr:x>0.59775</cdr:x>
      <cdr:y>0.59</cdr:y>
    </cdr:to>
    <cdr:sp>
      <cdr:nvSpPr>
        <cdr:cNvPr id="5" name="TextBox 5"/>
        <cdr:cNvSpPr txBox="1">
          <a:spLocks noChangeArrowheads="1"/>
        </cdr:cNvSpPr>
      </cdr:nvSpPr>
      <cdr:spPr>
        <a:xfrm>
          <a:off x="3733800" y="3457575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0.6095</cdr:x>
      <cdr:y>0.271</cdr:y>
    </cdr:from>
    <cdr:to>
      <cdr:x>0.74075</cdr:x>
      <cdr:y>0.32375</cdr:y>
    </cdr:to>
    <cdr:sp>
      <cdr:nvSpPr>
        <cdr:cNvPr id="6" name="TextBox 6"/>
        <cdr:cNvSpPr txBox="1">
          <a:spLocks noChangeArrowheads="1"/>
        </cdr:cNvSpPr>
      </cdr:nvSpPr>
      <cdr:spPr>
        <a:xfrm>
          <a:off x="5334000" y="1724025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0.80025</cdr:x>
      <cdr:y>0.234</cdr:y>
    </cdr:from>
    <cdr:to>
      <cdr:x>0.94</cdr:x>
      <cdr:y>0.27225</cdr:y>
    </cdr:to>
    <cdr:sp>
      <cdr:nvSpPr>
        <cdr:cNvPr id="7" name="TextBox 7"/>
        <cdr:cNvSpPr txBox="1">
          <a:spLocks noChangeArrowheads="1"/>
        </cdr:cNvSpPr>
      </cdr:nvSpPr>
      <cdr:spPr>
        <a:xfrm>
          <a:off x="7000875" y="1485900"/>
          <a:ext cx="1219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0.2095</cdr:x>
      <cdr:y>0.602</cdr:y>
    </cdr:from>
    <cdr:to>
      <cdr:x>0.38675</cdr:x>
      <cdr:y>0.64975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3838575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0.31575</cdr:x>
      <cdr:y>0.38875</cdr:y>
    </cdr:from>
    <cdr:to>
      <cdr:x>0.47</cdr:x>
      <cdr:y>0.44025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2476500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0.6725</cdr:x>
      <cdr:y>0.21075</cdr:y>
    </cdr:from>
    <cdr:to>
      <cdr:x>0.809</cdr:x>
      <cdr:y>0.2535</cdr:y>
    </cdr:to>
    <cdr:sp>
      <cdr:nvSpPr>
        <cdr:cNvPr id="4" name="TextBox 4"/>
        <cdr:cNvSpPr txBox="1">
          <a:spLocks noChangeArrowheads="1"/>
        </cdr:cNvSpPr>
      </cdr:nvSpPr>
      <cdr:spPr>
        <a:xfrm>
          <a:off x="5886450" y="134302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0.617</cdr:x>
      <cdr:y>0.42525</cdr:y>
    </cdr:from>
    <cdr:to>
      <cdr:x>0.84525</cdr:x>
      <cdr:y>0.482</cdr:y>
    </cdr:to>
    <cdr:sp>
      <cdr:nvSpPr>
        <cdr:cNvPr id="5" name="TextBox 5"/>
        <cdr:cNvSpPr txBox="1">
          <a:spLocks noChangeArrowheads="1"/>
        </cdr:cNvSpPr>
      </cdr:nvSpPr>
      <cdr:spPr>
        <a:xfrm>
          <a:off x="5400675" y="2705100"/>
          <a:ext cx="2000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Coolers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$ 1,081/hr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265.05 mmBtu/hr</a:t>
          </a:r>
        </a:p>
      </cdr:txBody>
    </cdr:sp>
  </cdr:relSizeAnchor>
  <cdr:relSizeAnchor xmlns:cdr="http://schemas.openxmlformats.org/drawingml/2006/chartDrawing">
    <cdr:from>
      <cdr:x>0.1945</cdr:x>
      <cdr:y>0.59375</cdr:y>
    </cdr:from>
    <cdr:to>
      <cdr:x>0.3825</cdr:x>
      <cdr:y>0.64925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378142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0.32725</cdr:x>
      <cdr:y>0.52975</cdr:y>
    </cdr:from>
    <cdr:to>
      <cdr:x>0.49825</cdr:x>
      <cdr:y>0.57625</cdr:y>
    </cdr:to>
    <cdr:sp>
      <cdr:nvSpPr>
        <cdr:cNvPr id="5" name="TextBox 5"/>
        <cdr:cNvSpPr txBox="1">
          <a:spLocks noChangeArrowheads="1"/>
        </cdr:cNvSpPr>
      </cdr:nvSpPr>
      <cdr:spPr>
        <a:xfrm>
          <a:off x="2857500" y="33718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0.71675</cdr:x>
      <cdr:y>0.2825</cdr:y>
    </cdr:from>
    <cdr:to>
      <cdr:x>0.84775</cdr:x>
      <cdr:y>0.33525</cdr:y>
    </cdr:to>
    <cdr:sp>
      <cdr:nvSpPr>
        <cdr:cNvPr id="6" name="TextBox 6"/>
        <cdr:cNvSpPr txBox="1">
          <a:spLocks noChangeArrowheads="1"/>
        </cdr:cNvSpPr>
      </cdr:nvSpPr>
      <cdr:spPr>
        <a:xfrm>
          <a:off x="6267450" y="1790700"/>
          <a:ext cx="1143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0.7245</cdr:x>
      <cdr:y>0.23775</cdr:y>
    </cdr:from>
    <cdr:to>
      <cdr:x>0.9375</cdr:x>
      <cdr:y>0.27675</cdr:y>
    </cdr:to>
    <cdr:sp>
      <cdr:nvSpPr>
        <cdr:cNvPr id="7" name="TextBox 7"/>
        <cdr:cNvSpPr txBox="1">
          <a:spLocks noChangeArrowheads="1"/>
        </cdr:cNvSpPr>
      </cdr:nvSpPr>
      <cdr:spPr>
        <a:xfrm>
          <a:off x="6334125" y="1514475"/>
          <a:ext cx="1866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133350</xdr:rowOff>
    </xdr:from>
    <xdr:to>
      <xdr:col>14</xdr:col>
      <xdr:colOff>552450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353050" y="133350"/>
        <a:ext cx="4933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0.41375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38425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0.33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105025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0.23975</cdr:y>
    </cdr:from>
    <cdr:to>
      <cdr:x>0.9095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0.6065</cdr:y>
    </cdr:from>
    <cdr:to>
      <cdr:x>0.60475</cdr:x>
      <cdr:y>0.6595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3867150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0.6445</cdr:x>
      <cdr:y>0.4015</cdr:y>
    </cdr:from>
    <cdr:to>
      <cdr:x>0.76825</cdr:x>
      <cdr:y>0.455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56222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0.71975</cdr:x>
      <cdr:y>0.33175</cdr:y>
    </cdr:from>
    <cdr:to>
      <cdr:x>0.83775</cdr:x>
      <cdr:y>0.37775</cdr:y>
    </cdr:to>
    <cdr:sp>
      <cdr:nvSpPr>
        <cdr:cNvPr id="3" name="TextBox 3"/>
        <cdr:cNvSpPr txBox="1">
          <a:spLocks noChangeArrowheads="1"/>
        </cdr:cNvSpPr>
      </cdr:nvSpPr>
      <cdr:spPr>
        <a:xfrm>
          <a:off x="6305550" y="21145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0.66425</cdr:x>
      <cdr:y>0.682</cdr:y>
    </cdr:from>
    <cdr:to>
      <cdr:x>0.87375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819775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0.4855</cdr:x>
      <cdr:y>0.38225</cdr:y>
    </cdr:from>
    <cdr:to>
      <cdr:x>0.66075</cdr:x>
      <cdr:y>0.4345</cdr:y>
    </cdr:to>
    <cdr:sp>
      <cdr:nvSpPr>
        <cdr:cNvPr id="3" name="TextBox 3"/>
        <cdr:cNvSpPr txBox="1">
          <a:spLocks noChangeArrowheads="1"/>
        </cdr:cNvSpPr>
      </cdr:nvSpPr>
      <cdr:spPr>
        <a:xfrm>
          <a:off x="4248150" y="2438400"/>
          <a:ext cx="1533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0.693</cdr:x>
      <cdr:y>0.301</cdr:y>
    </cdr:from>
    <cdr:to>
      <cdr:x>0.80625</cdr:x>
      <cdr:y>0.35075</cdr:y>
    </cdr:to>
    <cdr:sp>
      <cdr:nvSpPr>
        <cdr:cNvPr id="4" name="TextBox 4"/>
        <cdr:cNvSpPr txBox="1">
          <a:spLocks noChangeArrowheads="1"/>
        </cdr:cNvSpPr>
      </cdr:nvSpPr>
      <cdr:spPr>
        <a:xfrm>
          <a:off x="6067425" y="1914525"/>
          <a:ext cx="99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0.825</cdr:x>
      <cdr:y>0.2335</cdr:y>
    </cdr:from>
    <cdr:to>
      <cdr:x>0.93675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7229475" y="14859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0.75975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200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39</v>
      </c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0.8122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0.0498</v>
      </c>
      <c r="H24" s="4" t="s">
        <v>20</v>
      </c>
      <c r="I24" s="2">
        <v>1.02</v>
      </c>
    </row>
    <row r="26" spans="1:11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  <c r="K26" s="9" t="s">
        <v>24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J31" s="16">
        <f>(F31-J26)/(A31-A30)</f>
        <v>18.60808457142857</v>
      </c>
      <c r="K31" s="18">
        <f>J31</f>
        <v>18.60808457142857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J32" s="16">
        <f>(F32-F31)/(A32-A31)</f>
        <v>35.82321600000002</v>
      </c>
      <c r="K32" s="18">
        <f>J32</f>
        <v>35.82321600000002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J33" s="16">
        <f>(F33-F32)/(A33-A32)</f>
        <v>64.4187359999999</v>
      </c>
      <c r="K33" s="18">
        <f>J33</f>
        <v>64.4187359999999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4" width="10.7109375" style="0" customWidth="1"/>
  </cols>
  <sheetData>
    <row r="1" ht="18">
      <c r="A1" s="12" t="s">
        <v>12</v>
      </c>
    </row>
    <row r="2" ht="12.75">
      <c r="A2" s="3"/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105</v>
      </c>
      <c r="B8">
        <v>879.02</v>
      </c>
      <c r="C8" s="1">
        <f>B8*1000/A8</f>
        <v>8371.619047619048</v>
      </c>
      <c r="D8" s="1">
        <f>(B8-B7)*1000/(A8-A7)</f>
        <v>2864.666666666666</v>
      </c>
      <c r="E8" t="s">
        <v>7</v>
      </c>
    </row>
    <row r="9" spans="1:5" ht="12.75">
      <c r="A9">
        <v>135</v>
      </c>
      <c r="B9">
        <v>1054.57</v>
      </c>
      <c r="C9" s="1">
        <f>B9*1000/A9</f>
        <v>7811.62962962963</v>
      </c>
      <c r="D9" s="1">
        <f>(B9-B8)*1000/(A9-A8)</f>
        <v>5851.666666666665</v>
      </c>
      <c r="E9" t="s">
        <v>8</v>
      </c>
    </row>
    <row r="10" spans="1:5" ht="12.75">
      <c r="A10">
        <v>150</v>
      </c>
      <c r="B10">
        <v>1157.28</v>
      </c>
      <c r="C10" s="1">
        <f>B10*1000/A10</f>
        <v>7715.2</v>
      </c>
      <c r="D10" s="1">
        <f>(B10-B9)*1000/(A10-A9)</f>
        <v>6847.333333333335</v>
      </c>
      <c r="E10" t="s">
        <v>9</v>
      </c>
    </row>
    <row r="11" spans="3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0.5414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0.0221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878.7295</v>
      </c>
      <c r="C31" s="17">
        <f>B31*1000/A31</f>
        <v>8368.852380952381</v>
      </c>
      <c r="D31" s="14">
        <v>1</v>
      </c>
      <c r="E31" s="16">
        <f>(B31*$I$24*$I$22+D31*$I$23)/A31</f>
        <v>34.85920342857143</v>
      </c>
      <c r="F31" s="17">
        <f>E31*A31</f>
        <v>3660.2163600000003</v>
      </c>
      <c r="H31" s="17">
        <f>(B31-B30)*1000/(A31-A30)</f>
        <v>2861.9</v>
      </c>
      <c r="J31" s="16">
        <f>(F31-J26)/(A31-A30)</f>
        <v>12.390837714285716</v>
      </c>
      <c r="K31" s="18">
        <f>J31</f>
        <v>12.390837714285716</v>
      </c>
    </row>
    <row r="32" spans="1:11" ht="12.75">
      <c r="A32" s="14">
        <v>135</v>
      </c>
      <c r="B32" s="16">
        <f>$B$24*A32*A32+$B$23*A32+$B$22</f>
        <v>1054.0915</v>
      </c>
      <c r="C32" s="17">
        <f>B32*1000/A32</f>
        <v>7808.085185185185</v>
      </c>
      <c r="D32" s="14">
        <v>1</v>
      </c>
      <c r="E32" s="16">
        <f>(B32*$I$24*$I$22+D32*$I$23)/A32</f>
        <v>32.41254311111111</v>
      </c>
      <c r="F32" s="17">
        <f>E32*A32</f>
        <v>4375.69332</v>
      </c>
      <c r="H32" s="17">
        <f>(B32-B31)*1000/(A32-A31)</f>
        <v>5845.399999999999</v>
      </c>
      <c r="J32" s="16">
        <f>(F32-F31)/(A32-A31)</f>
        <v>23.849231999999997</v>
      </c>
      <c r="K32" s="18">
        <f>J32</f>
        <v>23.849231999999997</v>
      </c>
    </row>
    <row r="33" spans="1:11" ht="12.75">
      <c r="A33" s="14">
        <v>150</v>
      </c>
      <c r="B33" s="16">
        <f>$B$24*A33*A33+$B$23*A33+$B$22</f>
        <v>1156.69</v>
      </c>
      <c r="C33" s="17">
        <f>B33*1000/A33</f>
        <v>7711.266666666666</v>
      </c>
      <c r="D33" s="14">
        <v>4</v>
      </c>
      <c r="E33" s="16">
        <f>(B33*$I$24*$I$22+D33*$I$23)/A33</f>
        <v>33.461968000000006</v>
      </c>
      <c r="F33" s="17">
        <f>E33*A33</f>
        <v>5019.2952000000005</v>
      </c>
      <c r="H33" s="17">
        <f>(B33-B32)*1000/(A33-A32)</f>
        <v>6839.900000000004</v>
      </c>
      <c r="J33" s="16">
        <f>(F33-F32)/(A33-A32)</f>
        <v>42.90679200000001</v>
      </c>
      <c r="K33" s="18">
        <f>J33</f>
        <v>42.90679200000001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44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13</v>
      </c>
      <c r="B22">
        <v>171.56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6.2856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0.003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699.9648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2361.81</v>
      </c>
      <c r="C9" s="1">
        <f>B9*1000/A9</f>
        <v>7872.7</v>
      </c>
      <c r="D9" s="1">
        <f>(B9-B8)*1000/(A9-A8)</f>
        <v>8422.333333333336</v>
      </c>
      <c r="E9" t="s">
        <v>45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312.36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4.5164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0.0078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1274.4288000000001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312.36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872.577</v>
      </c>
      <c r="C31" s="17">
        <f>B31*1000/A31</f>
        <v>8310.257142857143</v>
      </c>
      <c r="D31" s="14">
        <v>1</v>
      </c>
      <c r="E31" s="16">
        <f>(B31*$I$24*$I$22+D31*$I$23)/A31</f>
        <v>34.62013485714286</v>
      </c>
      <c r="F31" s="17">
        <f>E31*A31</f>
        <v>3635.11416</v>
      </c>
      <c r="H31" s="17">
        <f>(B31-B30)*1000/(A31-A30)</f>
        <v>5335.4</v>
      </c>
      <c r="J31" s="16">
        <f>(F31-J26)/(A31-A30)</f>
        <v>22.482717714285712</v>
      </c>
      <c r="K31" s="18">
        <f>J31</f>
        <v>22.482717714285712</v>
      </c>
    </row>
    <row r="32" spans="1:11" ht="12.75">
      <c r="A32" s="14">
        <v>135</v>
      </c>
      <c r="B32" s="16">
        <f>$B$24*A32*A32+$B$23*A32+$B$22</f>
        <v>1064.2289999999998</v>
      </c>
      <c r="C32" s="17">
        <f>B32*1000/A32</f>
        <v>7883.177777777776</v>
      </c>
      <c r="D32" s="14">
        <v>1</v>
      </c>
      <c r="E32" s="16">
        <f>(B32*$I$24*$I$22+D32*$I$23)/A32</f>
        <v>32.71892088888888</v>
      </c>
      <c r="F32" s="17">
        <f>E32*A32</f>
        <v>4417.054319999999</v>
      </c>
      <c r="H32" s="17">
        <f>(B32-B31)*1000/(A32-A31)</f>
        <v>6388.399999999994</v>
      </c>
      <c r="J32" s="16">
        <f>(F32-F31)/(A32-A31)</f>
        <v>26.064671999999973</v>
      </c>
      <c r="K32" s="18">
        <f>J32</f>
        <v>26.064671999999973</v>
      </c>
    </row>
    <row r="33" spans="1:11" ht="12.75">
      <c r="A33" s="14">
        <v>270</v>
      </c>
      <c r="B33" s="16">
        <f>$B$24*A33*A33+$B$23*A33+$B$22</f>
        <v>2100.408</v>
      </c>
      <c r="C33" s="17">
        <f>B33*1000/A33</f>
        <v>7779.288888888889</v>
      </c>
      <c r="D33" s="14">
        <v>2</v>
      </c>
      <c r="E33" s="16">
        <f>(B33*$I$24*$I$22+D33*$I$23)/A33</f>
        <v>32.29505422222222</v>
      </c>
      <c r="F33" s="17">
        <f>E33*A33</f>
        <v>8719.664639999999</v>
      </c>
      <c r="H33" s="17">
        <f>(B33-B32)*1000/(A33-A32)</f>
        <v>7675.400000000001</v>
      </c>
      <c r="J33" s="16">
        <f>(F33-F32)/(A33-A32)</f>
        <v>31.871187555555554</v>
      </c>
      <c r="K33" s="18">
        <f>J33</f>
        <v>31.871187555555554</v>
      </c>
    </row>
    <row r="34" spans="1:11" ht="12.75">
      <c r="A34" s="14">
        <v>300</v>
      </c>
      <c r="B34" s="16">
        <f>$B$24*A34*A34+$B$23*A34+$B$22</f>
        <v>2369.28</v>
      </c>
      <c r="C34" s="17">
        <f>B34*1000/A34</f>
        <v>7897.6</v>
      </c>
      <c r="D34" s="14">
        <v>2</v>
      </c>
      <c r="E34" s="16">
        <f>(B34*$I$24*$I$22+D34*$I$23)/A34</f>
        <v>32.722208</v>
      </c>
      <c r="F34" s="17">
        <f>E34*A34</f>
        <v>9816.662400000001</v>
      </c>
      <c r="H34" s="17">
        <f>(B34-B32)*1000/(A34-A32)</f>
        <v>7909.400000000003</v>
      </c>
      <c r="J34" s="16">
        <f>(F34-F32)/(A34-A32)</f>
        <v>32.72489745454546</v>
      </c>
      <c r="K34" s="18">
        <f>J34</f>
        <v>32.72489745454546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284</v>
      </c>
      <c r="B9">
        <v>2181.94</v>
      </c>
      <c r="C9" s="1">
        <f>B9*1000/A9</f>
        <v>7682.887323943662</v>
      </c>
      <c r="D9" s="1">
        <f>(B9-B8)*1000/(A9-A8)</f>
        <v>5200.000000000013</v>
      </c>
      <c r="E9" t="s">
        <v>46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265.05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5.1453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0.0059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1081.404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265.05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870.354</v>
      </c>
      <c r="C31" s="17">
        <f>B31*1000/A31</f>
        <v>8289.085714285715</v>
      </c>
      <c r="D31" s="14">
        <v>1</v>
      </c>
      <c r="E31" s="16">
        <f>(B31*$I$24*$I$22+D31*$I$23)/A31</f>
        <v>34.53375542857143</v>
      </c>
      <c r="F31" s="17">
        <f>E31*A31</f>
        <v>3626.0443200000004</v>
      </c>
      <c r="H31" s="17">
        <f>(B31-B30)*1000/(A31-A30)</f>
        <v>5764.800000000001</v>
      </c>
      <c r="J31" s="16">
        <f>(F31-J26)/(A31-A30)</f>
        <v>24.23466971428572</v>
      </c>
      <c r="K31" s="18">
        <f>J31</f>
        <v>24.23466971428572</v>
      </c>
    </row>
    <row r="32" spans="1:11" ht="12.75">
      <c r="A32" s="14">
        <v>135</v>
      </c>
      <c r="B32" s="16">
        <f>$B$24*A32*A32+$B$23*A32+$B$22</f>
        <v>1067.193</v>
      </c>
      <c r="C32" s="17">
        <f>B32*1000/A32</f>
        <v>7905.133333333333</v>
      </c>
      <c r="D32" s="14">
        <v>1</v>
      </c>
      <c r="E32" s="16">
        <f>(B32*$I$24*$I$22+D32*$I$23)/A32</f>
        <v>32.80849955555556</v>
      </c>
      <c r="F32" s="17">
        <f>E32*A32</f>
        <v>4429.14744</v>
      </c>
      <c r="H32" s="17">
        <f>(B32-B31)*1000/(A32-A31)</f>
        <v>6561.299999999998</v>
      </c>
      <c r="J32" s="16">
        <f>(F32-F31)/(A32-A31)</f>
        <v>26.77010399999998</v>
      </c>
      <c r="K32" s="18">
        <f>J32</f>
        <v>26.77010399999998</v>
      </c>
    </row>
    <row r="33" spans="1:11" ht="12.75">
      <c r="A33" s="14">
        <v>270</v>
      </c>
      <c r="B33" s="16">
        <f>$B$24*A33*A33+$B$23*A33+$B$22</f>
        <v>2084.391</v>
      </c>
      <c r="C33" s="17">
        <f>B33*1000/A33</f>
        <v>7719.966666666666</v>
      </c>
      <c r="D33" s="14">
        <v>2</v>
      </c>
      <c r="E33" s="16">
        <f>(B33*$I$24*$I$22+D33*$I$23)/A33</f>
        <v>32.05301955555556</v>
      </c>
      <c r="F33" s="17">
        <f>E33*A33</f>
        <v>8654.31528</v>
      </c>
      <c r="H33" s="17">
        <f>(B33-B32)*1000/(A33-A32)</f>
        <v>7534.800000000001</v>
      </c>
      <c r="J33" s="16">
        <f>(F33-F32)/(A33-A32)</f>
        <v>31.297539555555563</v>
      </c>
      <c r="K33" s="18">
        <f>J33</f>
        <v>31.297539555555563</v>
      </c>
    </row>
    <row r="34" spans="1:11" ht="12.75">
      <c r="A34" s="14">
        <v>284</v>
      </c>
      <c r="B34" s="16">
        <f>$B$24*A34*A34+$B$23*A34+$B$22</f>
        <v>2202.1856</v>
      </c>
      <c r="C34" s="17">
        <f>B34*1000/A34</f>
        <v>7754.174647887323</v>
      </c>
      <c r="D34" s="14">
        <v>2</v>
      </c>
      <c r="E34" s="16">
        <f>(B34*$I$24*$I$22+D34*$I$23)/A34</f>
        <v>32.165201577464785</v>
      </c>
      <c r="F34" s="17">
        <f>E34*A34</f>
        <v>9134.917248</v>
      </c>
      <c r="H34" s="17">
        <f>(B34-B32)*1000/(A34-A32)</f>
        <v>7617.399999999999</v>
      </c>
      <c r="J34" s="16">
        <f>(F34-F32)/(A34-A32)</f>
        <v>31.582347704697987</v>
      </c>
      <c r="K34" s="18">
        <f>J34</f>
        <v>31.582347704697987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2011-08-02T14:35:18Z</dcterms:modified>
  <cp:category/>
  <cp:version/>
  <cp:contentType/>
  <cp:contentStatus/>
</cp:coreProperties>
</file>