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25" windowHeight="8925" tabRatio="886" activeTab="2"/>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<sst xmlns="http://schemas.openxmlformats.org/spreadsheetml/2006/main" count="475" uniqueCount="326">
  <si>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</si>
  <si>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</si>
  <si>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</si>
  <si>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</si>
  <si>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</si>
  <si>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</si>
  <si>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</si>
  <si>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</si>
  <si>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</si>
  <si>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</si>
  <si>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</si>
  <si>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</si>
  <si>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</si>
  <si>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</si>
  <si>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</si>
  <si>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</si>
  <si>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</si>
  <si>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</si>
  <si>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</si>
  <si>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</si>
  <si>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</si>
  <si>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</si>
  <si>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</si>
  <si>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</si>
  <si>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</si>
  <si>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</si>
  <si>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</si>
  <si>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</si>
  <si>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</si>
  <si>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</si>
  <si>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</si>
  <si>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</si>
  <si>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</si>
  <si>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</si>
  <si>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</si>
  <si>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</si>
  <si>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</si>
  <si>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</si>
  <si>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</si>
  <si>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</si>
  <si>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</si>
  <si>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</si>
  <si>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</si>
  <si>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</si>
  <si>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</si>
  <si>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</si>
  <si>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</si>
  <si>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</si>
  <si>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</si>
  <si>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</si>
  <si>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</si>
  <si>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</si>
  <si>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</si>
  <si>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</si>
  <si>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</si>
  <si>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</si>
  <si>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</si>
  <si>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</si>
  <si>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</si>
  <si>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</si>
  <si>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</si>
  <si>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</si>
  <si>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</si>
  <si>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</si>
  <si>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</si>
  <si>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</si>
  <si>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</si>
  <si>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</si>
  <si>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</si>
  <si>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</si>
  <si>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</si>
  <si>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</si>
  <si>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</si>
  <si>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</si>
  <si>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</si>
  <si>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</si>
  <si>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</si>
  <si>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</si>
  <si>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</si>
  <si>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</si>
  <si>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</si>
  <si>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</si>
  <si>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</si>
  <si>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</si>
  <si>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</si>
  <si>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</si>
  <si>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</si>
  <si>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</si>
  <si>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</si>
  <si>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</si>
  <si>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</si>
  <si>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</si>
  <si>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</si>
  <si>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</si>
  <si>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</si>
  <si>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</si>
  <si>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</si>
  <si>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</si>
  <si>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</si>
  <si>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</si>
  <si>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</si>
  <si>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</si>
  <si>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</si>
  <si>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</si>
  <si>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</si>
  <si>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</si>
  <si>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</si>
  <si>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</si>
  <si>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</si>
  <si>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</si>
  <si>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</si>
  <si>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</si>
  <si>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</si>
  <si>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</si>
  <si>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</si>
  <si>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</si>
  <si>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</si>
  <si>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</si>
  <si>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</si>
  <si>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</si>
  <si>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</si>
  <si>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</si>
  <si>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</si>
  <si>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</si>
  <si>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</si>
  <si>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</si>
  <si>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</si>
  <si>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</si>
  <si>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</si>
  <si>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</si>
  <si>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</si>
  <si>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</si>
  <si>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</si>
  <si>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</si>
  <si>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</si>
  <si>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</si>
  <si>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</si>
  <si>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</si>
  <si>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</si>
  <si>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</si>
  <si>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</si>
  <si>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</si>
  <si>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</si>
  <si>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</si>
  <si>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</si>
  <si>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</si>
  <si>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</si>
  <si>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</si>
  <si>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</si>
  <si>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</si>
  <si>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</si>
  <si>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</si>
  <si>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</si>
  <si>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</si>
  <si>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</si>
  <si>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</si>
  <si>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</si>
  <si>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</si>
  <si>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</si>
  <si>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</si>
  <si>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</si>
  <si>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</si>
  <si>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</si>
  <si>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</si>
  <si>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</si>
  <si>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</si>
  <si>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</si>
  <si>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</si>
  <si>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</si>
  <si>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</si>
  <si>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</si>
  <si>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</si>
  <si>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</si>
  <si>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</si>
  <si>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</si>
  <si>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</si>
  <si>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</si>
  <si>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</si>
  <si>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</si>
  <si>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</si>
  <si>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</si>
  <si>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</si>
  <si>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</si>
  <si>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</si>
  <si>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</si>
  <si>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</si>
  <si>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</si>
  <si>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</si>
  <si>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</si>
  <si>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</si>
  <si>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</si>
  <si>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</si>
  <si>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</si>
  <si>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</si>
  <si>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</si>
  <si>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</si>
  <si>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</si>
  <si>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</si>
  <si>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All intermittent and limited-duration resources</t>
  </si>
  <si>
    <t xml:space="preserve">                                                                                                                                                                                                     </t>
  </si>
  <si>
    <t>Status quo</t>
  </si>
  <si>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</si>
  <si>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</si>
  <si>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A-PJM</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</si>
  <si>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</si>
  <si>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</si>
  <si>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</si>
  <si>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</si>
  <si>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</si>
  <si>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</si>
  <si>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</si>
  <si>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</si>
  <si>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</si>
  <si>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</si>
  <si>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</si>
  <si>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</si>
  <si>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</si>
  <si>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</si>
  <si>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</si>
  <si>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</si>
  <si>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</si>
  <si>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</si>
  <si>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</si>
  <si>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Column1</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</si>
  <si>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</si>
  <si>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</si>
  <si>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C - IMM</t>
  </si>
  <si>
    <t>Anything less than 24 hour resource is a Limited Duration Resource and should not be a capacity resource.</t>
  </si>
  <si>
    <t>Anything less than 24 hour resource is Limited Duration Resource
Treat as intermittent</t>
  </si>
  <si>
    <t>Intermittent</t>
  </si>
  <si>
    <t>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</si>
  <si>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Resources cannot sell more in a given auction than their unit ELCC.</t>
  </si>
  <si>
    <t>UCAP of Intermittent Resources = MFO*ClassELCC%*Performance Adjustment</t>
  </si>
  <si>
    <t>Each year use the latest ELCC marginal values to assign ELCC class values. Do not provide legacy/vintage treatment.</t>
  </si>
  <si>
    <t>Intermittent piece subject to performance adjustment rule for intermittent resources</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</si>
  <si>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</si>
  <si>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</si>
  <si>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</si>
  <si>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</si>
  <si>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</si>
  <si>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</si>
  <si>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</si>
  <si>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(1-EFORd)</t>
  </si>
  <si>
    <t>The final performance ELCC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</si>
  <si>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</si>
  <si>
    <t>PJM will compute a Forward ELCC (FELCC) values (in MW or MWh blocks) that will be indicative of the CIR value obtainable going forward for those in the queue. There may be different FELCC values depending on region in which the resource is constructed within PJM.</t>
  </si>
  <si>
    <t xml:space="preserve">The sum of each individual resources ELCC (prior to eFORd adjustment) must total to the ELCC of the entire intermittant/renewable fleet </t>
  </si>
  <si>
    <t>Dispatched to maximize reliabiilty on each operating day.  On days where DR is called, DR and storage dispatched in coordination.</t>
  </si>
  <si>
    <t xml:space="preserve">solar+4-hour ESR hybrids, other gen+4-hour ESR, hydro with storage
</t>
  </si>
  <si>
    <t>4 hour energy storage resources and generic limited duration resources</t>
  </si>
  <si>
    <t>8 hour energy storage resources and generic limited duration resources</t>
  </si>
  <si>
    <t>UCAP of limited duration resources = (Lesser of MFO or X-hour rule derating)*ClassELCC%*(1-EFORd)</t>
  </si>
  <si>
    <t>Solar+4-hour ESR hybrids, solar+6-hour ESR hybrids, solar+10-hour ESR, other gen+4-hour ESR, other gen+6-hour ESR, other gen+10-hour ESR, hydro with storage, other combinations of resource types that allow greater reliability than an individual resource.</t>
  </si>
  <si>
    <t>Test window hours for an intermittent resource unit will not change for that unit and will remain aligned with the original FELCC determination for that unit. Accredited UCAP for operating units will be based on the average of the last 7 years' perfromance results or backcast data.</t>
  </si>
  <si>
    <t xml:space="preserve">FELCC class accreditation for a unit is fixed and becomes its ClassELCC% value use for calculating Accredited UCAP at the earlier of the following; the execution of an Interconnction Service Agreement or fulfilling the credit requirement for the BRA (credit posted cannot be withdrawn at any point to maintain the Locked-in value prior to the execution of the ISA). If site must be restudied, the ELCC% lock-in would also need to be reset.  In addition, a resource may elect to prove to PJM that it will be able to perform at a higher output/availability than the general resource class modeled in the FELCC. The resource may obtain a higher FELCC value if it produces evidence of why it is technically superior to the technology type in the general FELCC calculation. 
New - the ClassELCCMW allocated to a resource will not exceed the firm deliverability apportionment (CIR) that a resource maintains. Any excess ClassELCCMW are then made available to subsequent cohorts in the Queue. 
 (this might be deleted if it does not bring consensus of stakeholers that would not have otherwise supported the package) In addition, in the event that a resource fails to offer all of their Accredited UCAP into a BRA/IA (or participate in an FRR plan) and lacks a valid waiver from PJM, the ClassELCCMW allocated to that resource will be lowered accordingly,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forfeit back to the overall ClassELCCMW pool for use by other resources in the queue under the FELCC approach.  
We are considering a negotiated position where the ClassELCCMW is locked for a 20-year period, with a reset at that is bound for another period . (example- must be no lower than 80% of the accredited ClassELCCMW%)
</t>
  </si>
  <si>
    <t xml:space="preserve">ICAP for intermittent resources = status quo
  </t>
  </si>
  <si>
    <t>UCAP will be based on FELCC results (i.e., the fixed ClassELCC% from the year a unit secures its initial FELCC value)</t>
  </si>
  <si>
    <t xml:space="preserve">UCAP will be based on the sum of their component FELCCs (sum of ClassELCC%s).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</si>
  <si>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ICAP(1-EFORd)</t>
  </si>
  <si>
    <t xml:space="preserve">Hour by hour dispatch such that a specific quantity of limited resources is utilized to continue serving and providing load-related control to the grid during and just after the first loss of load event. Even after first load loss, PJM dispatchers must maintain some new quantity of reserves to reduce the risk of further load curtailment (LOL) and to maintain balancing operations.  This Limited-Duration Reliability Post DR bounds quantity should be considered in the ELCC model to be dispatched after the use of DR.  The total quantity available for this purpose utilized in the model is as follows: Limited Duration Reliability Post DR = The PJM Forecast Peak Load * (PJM Primary Reserve Minimum Requirement percentage + PJM Secondary Reserve Requirement Minimum Requirement percentage + Regulating Reserve Minimum percentage requirement +  Frequency Responsive Reserve Minimum Requirement percentage)).  
The quantity of limited resource being dispatched prior to DR will be known as Limited-Duration Pre-DR = (DR Emergency Qty minus Limited-Duration Reliability Post DR).
If the projected installed ICAP capacity More capable (e.g., longer-duration) generation resources are dispatched before less capable (e.g., shorter-duration) generation resources.
Charging is during hours with sufficient margin, including  between daily peaks in winter. Limited Duration resources will be considered charged and providing regulation service (as they do today) prior to being discharged completed in the model.
Limited duration resource output not to exceed CIRs for the applicable year.
</t>
  </si>
  <si>
    <t xml:space="preserve">PJM+AEP Energy Limited Duration  
</t>
  </si>
  <si>
    <r>
      <t xml:space="preserve">
UCAP = ICAP*Fixed ClassELCC%*(1-EFORd). PJM may published a FELCC ClassELCC% curve for these resources to alleviate any modeling/runtime issues.
</t>
    </r>
  </si>
  <si>
    <t>4, 6, 8 and 10 hour duration classes. Linear derating allowed.</t>
  </si>
  <si>
    <t xml:space="preserve">4, 6, 8 hour duration classes plus  a duration class corresponding to 100% ELCC resources. Linear derating allowed. </t>
  </si>
  <si>
    <t>Column12</t>
  </si>
  <si>
    <t>Transition plan items: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</si>
  <si>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r>
      <t xml:space="preserve">PJM will compute Forward ELCC (FELCC) values in MW blocks or commercial operation year which are indicative of the </t>
    </r>
    <r>
      <rPr>
        <u val="single"/>
        <sz val="14"/>
        <rFont val="Arial"/>
        <family val="2"/>
      </rPr>
      <t>Accredited UCAP</t>
    </r>
    <r>
      <rPr>
        <sz val="14"/>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</si>
  <si>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t>Resources cannot sell more in a given auction than their unit ELCCMW based on the most recent class ELCC% value and performance/backcast adjustment.
**PJM will maintain an online version of the ELCC model, allowing entities to run the model for themselves. This online version will be updated with identical model information such that you could mirror PJM's actual results with the appropriate input.**</t>
  </si>
  <si>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4"/>
        <rFont val="Arial"/>
        <family val="2"/>
      </rPr>
      <t>The FELCC value reflects the average/hybrid ELCC</t>
    </r>
    <r>
      <rPr>
        <sz val="14"/>
        <rFont val="Arial"/>
        <family val="2"/>
      </rPr>
      <t>, not the fleet average ELCC.</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</si>
  <si>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4"/>
        <rFont val="Arial"/>
        <family val="2"/>
      </rPr>
      <t>3</t>
    </r>
    <r>
      <rPr>
        <sz val="14"/>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4"/>
        <rFont val="Arial"/>
        <family val="2"/>
      </rPr>
      <t>3</t>
    </r>
    <r>
      <rPr>
        <sz val="14"/>
        <rFont val="Arial"/>
        <family val="2"/>
      </rPr>
      <t xml:space="preserve"> 7 year's values of the average output of the unit in the window. 
For the battery portion - must report outages. The outages will be taken into account in the EFORd
</t>
    </r>
    <r>
      <rPr>
        <u val="single"/>
        <sz val="14"/>
        <rFont val="Arial"/>
        <family val="2"/>
      </rPr>
      <t>(1-EFORd) is allocated only to battery portion, not intermittent.</t>
    </r>
  </si>
  <si>
    <t xml:space="preserve">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</si>
  <si>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4"/>
        <rFont val="Arial"/>
        <family val="2"/>
      </rPr>
      <t xml:space="preserve"> 3,5,or</t>
    </r>
    <r>
      <rPr>
        <sz val="14"/>
        <rFont val="Arial"/>
        <family val="2"/>
      </rPr>
      <t xml:space="preserve"> </t>
    </r>
    <r>
      <rPr>
        <u val="single"/>
        <sz val="14"/>
        <rFont val="Arial"/>
        <family val="2"/>
      </rPr>
      <t>7</t>
    </r>
    <r>
      <rPr>
        <sz val="14"/>
        <rFont val="Arial"/>
        <family val="2"/>
      </rPr>
      <t xml:space="preserve"> years' values of average output in that performance window meets its existing ClassELCC% value. Otherwise, the Performance Adjustment value of the unit is reduced such that the Accredited UCAP is equal to the highest of the last</t>
    </r>
    <r>
      <rPr>
        <strike/>
        <sz val="14"/>
        <rFont val="Arial"/>
        <family val="2"/>
      </rPr>
      <t xml:space="preserve"> 3,5, or</t>
    </r>
    <r>
      <rPr>
        <sz val="14"/>
        <rFont val="Arial"/>
        <family val="2"/>
      </rPr>
      <t xml:space="preserve"> 7 year's values of the average output of the unit in the window. 
</t>
    </r>
  </si>
  <si>
    <t>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</si>
  <si>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 xml:space="preserve">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t>
  </si>
  <si>
    <t>Include frequency response in the ELCC model 1305.5MW</t>
  </si>
  <si>
    <t>Co-optimize DR and Storage resources</t>
  </si>
  <si>
    <t>Same as PJM</t>
  </si>
  <si>
    <t xml:space="preserve">Intermittent Resource plus any new limited-duration resource located at the site of the intermittent resource must minimally be able to provide up to 6-hours of output for modeling purposes. </t>
  </si>
  <si>
    <t xml:space="preserve">Float 10-DY: Resources cannot sell more in a given auction than their unit ELCCMW based on the most recent ClassELCC% value and performance/backcast adjustment. 
Fixed 10-DY:Resources cannot sell more in a given auction than their unit ELCCMW based on the their accredited/fixed ClassELCC% value and performance/backcast adjustment. 
</t>
  </si>
  <si>
    <t xml:space="preserve">
Fixed 10DY: UCAP = ICAP*Fixed ClassELCC%*(1-EFORd). 
Float 10-DY: same as PJM</t>
  </si>
  <si>
    <t>Fixed 10-DY: UCAP will be based on the sum of their component ELCCs (sum of ClassELCC%s). 
Float 10-DY: same as PJM</t>
  </si>
  <si>
    <t xml:space="preserve">PJM Method consistent with manuals and tariffs - plus it should minimally include a specific quantity of limited resources is utilized to continue serving and providing load-related control to the grid consistent with PJM manuals and NERC reliability standards. At minimum, this should include the expected Frequency Responsive Reserve Minimum Requirement percentage, which is currently 1305.5 MW. Inclusion of other concepts will be decided by PJM and stakeholders through the modeling process. DR dispatch in Emergency - no changes to accreditation.
</t>
  </si>
  <si>
    <t>As a pure transition mechanism existing, 4-hr limited duration resources that have offered into a Base Residual Auction, or that were utilized as part of a FRR plan) prior to the 2022/23 BRA will be treated as the equivalent of a 6-hr resources (with no linear accreditation derating) for the next ten delivery years (2022/2023 - 2031/2032). After that initial ten-year period, they will receive a lower capacity accreditation associated with a 4-hr class, unless they chose a higher duration output class. 
IF the resource has not cleared, or offered its capacity (in RPM or as part of an FRR plan) prior to the 22/23 BRA and cannot provide 6-hrs of output, their accreditation will receive a linear deration to the equivalent of a 6-hr resource or they may chose the ELCC assigned MW for a Fixed-10 or Float 10 Delivery Years.
Newly interconnecting resources, that have not yet signed an ISA, must minimally be able to provide 6-hrs of output to receive a ClassELCC%.</t>
  </si>
  <si>
    <t>Same as PJM - plus PJM will post a rolling 10-year forecast of average and marginal ELCC values utilizing resource plans, as known, and with inclusion(as appropriate) of vendor forecasting. As part of the RPM quadrennial review, in 2026, PJM and stakeholders will review the current status of this package. This package will be considered the status quo during that process, with any changes (other than modeling input) requiring going through the typical stakeholder process.</t>
  </si>
  <si>
    <t xml:space="preserve">Fixed 10-DY: a resource’s ELCC value becomes its initial Accredited UCAP value as indicated in design component 2a, solution option D. The  ClassELCC% value at the time the project is first eligible to offer into a BRA is the ClassELCC% that resource uses subject to the retaining sufficient actual output during the performance window for that cohort (i.e., a fixed ClassELCC% approach). 
Float 10-DY:same as PJM
The results of this type of ELCC implementation is hybrid ELCC concept.
</t>
  </si>
  <si>
    <t>Fixed 10-DY UCAP: will be based on the Fixed ClassELCC% for the year in which a unit signed its ISA or posted credit to participate in a BRA  * MFO * Performance Adjustment
Float 10-DY UCAP: Same as PJM</t>
  </si>
  <si>
    <t xml:space="preserve">For those chosing the Fixed 10-DY approach, the resource will have have a fixed capacity value in the model.
For those chosing the Float 10-DY apprach, the model will be dispatched consistent with PJM. Unaltered backcast and unaltered actual historical output is considered in the hourly profiles used for ELCC accreditation. 
</t>
  </si>
  <si>
    <t xml:space="preserve">PJM+AEP Intermittent + AEP Energy Limited Duration  
</t>
  </si>
  <si>
    <t>Transition plan items:  
Package will be implemented with no sunset date and will become the status quo.  The efficacy of the package will be evaluated in the quadrennial review and PJM can make recommendations as to whether  some or all componenents of this package should be reconsidered through a stakeholder process.
The guaranteed floor values and terms would be honored for the entire term, regardless of the outcome of the stakeholder discussions at the 2026 quadrennial review.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</si>
  <si>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Onshore and Offshore Wind, fixed and tracking Solar, Landfill gas, intermittent hydro, etc</t>
  </si>
  <si>
    <t>4-hour, 6-hour and 10-hour Energy Storage Resources
4-hour, 6-hour and 10-hour generic limited duration resources 
ELCC value set by a published curve showing expected values of 4,6, and 10-hour resources for ESR and limited duration resources. (aka, along a curve) This will allow resource of any duration to receive an ELCC value, e.g. 7hr. This will promote resources having greater capabilities.</t>
  </si>
  <si>
    <t xml:space="preserve">10-year Table of Minimum Class ELCC% Values, updated each year for 3 years with an additional l Minimum Class ELCC%, as each forward year's Minimum Class ELCC% is determined, allowing 10 Delivery Years for new resources.  When a resource receivesn an initial 10-year forward Table of Minimum Class ELCC% Values, PJM will continue to update the forward Minimum Class ELCC% Values for new cohorts.  PJM will use the Minimum Class ELCC% value for Year X+10 to provide one additional Minimum Class ELCC% Value for previous cohorts, for three years for each cohort.  The three Minimum Class ELCC% added to a Table will be the same value for all resources in a Class, so for Year X+10, the same Minimum value will be given to all affected cohorts.
In the year that a Resource's Table of Minimum Class ELCC% Values expires, the Resource will roll onto the applicable 10-year Table of Minimum Class ELCC% Values.  So, a Resource whose initial Table of Minimum Class ELCC% Values expires in 2037/38, would use the 2038/39 cohort's Table of Minimum Class ELCC% values for the subsequent 10 years, and so on. 
The greater of the most recent Actual Class ELCC% or the Minimum Class ELCC% will be used to determin a Resource's Accreditated UCAP for each DY.  Actual Class ELCC% Values will be released before the Third IA for the applicable DY.
Resource locks in a Table of Minimum ClassELCC% at the earlier of the execution of an Interconnction Service Agreement or fulfilling the credit requirement for the BRA).  The table includes values for 10 consecutive delivery years, including the delivery year that starts in the year that the table is issued. (For example, if the table is issued to a resource  in Feb. 2021, or in Dec. 2021, it includes values for 2021/22 through 2030/31). PJM will publicly post class-specific tables on or before the start of the calendar year, ahead of the Third Incremental Auction for the Delivery Year, which will be applicable to all resources who are issued tables in that calendar year. 
A resource may elect to prove to PJM that it will be able to perform at a higher output/availability than the general resource class modeled in the ELCC. The resource may obtain a higher ELCC value if it produces evidence of why it is technically superior to the technology type in the general ELCC calculation. </t>
  </si>
  <si>
    <t>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</si>
  <si>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Resources cannot sell more in a given auction than their unit ELCCMW based on the effective ClassELCC% value and performance/backcast adjustment.</t>
  </si>
  <si>
    <t>CAP of combination resources (except hydro with storage) = status quo (lesser of the sum of component ICAPs or MFO)
ICAP of hydro with storage = status quo (summer rating)</t>
  </si>
  <si>
    <t xml:space="preserve">UCAP of Intermittent Resources = MFO*ClassELCC%*PerformanceAdjustment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
</t>
  </si>
  <si>
    <t>UCAP of limited duration resources = (Lesser of MFO or X-hour rule derating)*ClassELCC%*PerformanceAdjustment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t>
  </si>
  <si>
    <t>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The ClassELCC% used to determine UCAP will be the higher of the:  ELCC% values from the Table of Guaranteed Minimum Values (i.e., the set of Guaranteed Minimum ClassELCC% from the year a unit locks in the Table of Guaranteed Minimum Values), or the Actual Class ELCC%.</t>
  </si>
  <si>
    <t xml:space="preserve">A resource Locks In a Table of Minimum ClassELCC% values for a period of 10 years, with three values added to the Table at the point in which PJM releases the Minimum ClassELCC% for the forward year, in year X-10.  In a year for which the resource has a Minimum Class% value, the resource's Class Average ELCC% is the higher of the:  ELCC% value from the Table of  Minimum Values (i.e., the set of Minimum ClassELCC% from the year a unit locks in the Table of Minimum Values), or the Actual Class ELCC%.
If the Minimum ClassELCC% values that are used in a DY for a cohort of a Resource Class exceed that actual ClassELCC%, then the reliability accreditation for the resources in the same class that do not have a binding Guaranteed Minimum ClassELCC% (as well as tables of Mimimum ClassELCC% values offered to the incoming cohort) will be lowered.  In this way, neither other resource classes nor load are directly affected by the guarantee.
</t>
  </si>
  <si>
    <t xml:space="preserve">The Class ELCC MW is determined by measuring the load that the Class resources can serve (while maintaining reliability) relative to the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For  Minimum ClassELCC% Values:  PJM will adjust the deployment forecast used to arrive at the Actual ClassELCC% for each class up or down by a factor of 2 per decade.  Specifically, to calculate the Minimum Clas ELCC% for a Resource Class, PJM will adjust the incremental deployment of the target class and other classes up or down- whichever gives a more conservative result-  by a factor of 2 over a 10 year period. Because of interaction among lasses, both the tartget class and the other classes need to be adjusted (up or down) in order to develop a conservative value.
</t>
  </si>
  <si>
    <t>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t>
  </si>
  <si>
    <t xml:space="preserve">Maximize reliability value of storage within the constraint of deploying economic resources fully for energy and/or operating reserves before deploying Demand Response.
</t>
  </si>
  <si>
    <t xml:space="preserve">For combinations of generation plus ESR:Modeled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Longer-duration generation resources are dispatched before shorter-duration generation resources.
Limited duration generation resources are fully deployed for energy and/or operating reserves before DR is deployed (DR is deployed last).
Combination resource output not to exceed CIRS in the applicable year.
 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Monthly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</si>
  <si>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 xml:space="preserve">PJM to publish on its website an annual report on ELCC analysis and results for both Actual ClassELCC% and the Table of Guaranteed Minimum ClassELCC% values.  Actual ClassELCC% shall be published in advance of the Third IA for the relevant Delivery Year.
PJM to have stakeholder meeting when it wants to change an input methodology. PJM publish detailed, annual paper on ELCC methodology and results 
</t>
  </si>
  <si>
    <t>B -  Fixed or Float 10-DY</t>
  </si>
  <si>
    <r>
      <t xml:space="preserve">6 hour energy storage resources, 10 hour ESR
6-hour generic limited duration resources, 10-hour generic limited duration resources. 
Linear derating allowed for ESR and limited duration resources.
Resources may choice a duration class equal to or greater than: (MWh-inventory needed for other firm commitments such as black start)/(CIRs)
</t>
    </r>
    <r>
      <rPr>
        <sz val="14"/>
        <color indexed="10"/>
        <rFont val="Arial"/>
        <family val="2"/>
      </rPr>
      <t>A resouce must be in a give duration class for at least five delivery years.</t>
    </r>
  </si>
  <si>
    <t>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t>
  </si>
  <si>
    <r>
      <t xml:space="preserve">Limited Duration - for 22/23 BRA ; Others 23/24 BRA.
ELCC will not be applied until the Delivery Years associated with the BRA above. However, for the purpose of computing ELCC forecasts, the Fixed vs Float decision must be made for each new and existing resource prior to the 23/24 BRA.
Existing Resources can choose: 
1) Fixed 10-Delivery Year  - locks in the value of the unit's current class average capacity accreditation (e.g. 15%, 50%, etc) as a ClassELCC% for the next ten years, with the ability to repeat with the next ten-year lock-in value being based on the PJM's computation of the 11th-year ClassELCC%. Performance Factor based on those that are in place at the time of election and consistent with status quo. A resource MUST continue to operate well to maintain its accreditation - just as is done today. (using an equivalent of the 368-hr rule)
2)  Float 10-Delivery Year   - resource would utilize the PJM ELCC Method; including the PJM ELCC Unit-Specific Performance Factor associated with ELCC
</t>
    </r>
    <r>
      <rPr>
        <b/>
        <sz val="8"/>
        <color indexed="10"/>
        <rFont val="Arial"/>
        <family val="2"/>
      </rPr>
      <t>Either choice is a lock-in for 10 years to ensure no potential for gaming.</t>
    </r>
    <r>
      <rPr>
        <sz val="8"/>
        <color indexed="10"/>
        <rFont val="Arial"/>
        <family val="2"/>
      </rPr>
      <t xml:space="preserve">
New Resources can choose during the interconnection process:
1) Fixed 10-Delivery Year Fixed ; with the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Float  - resource would utilize the PJM ELCC Method; including the PJM Unit-Specific Performance Factor associated with ELCC. 
</t>
    </r>
    <r>
      <rPr>
        <b/>
        <sz val="8"/>
        <color indexed="10"/>
        <rFont val="Arial"/>
        <family val="2"/>
      </rPr>
      <t>Either choice is a lock-in for 10 years to ensure no potential for gaming.</t>
    </r>
    <r>
      <rPr>
        <sz val="8"/>
        <color indexed="10"/>
        <rFont val="Arial"/>
        <family val="2"/>
      </rPr>
      <t xml:space="preserve">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r>
  </si>
  <si>
    <r>
      <t xml:space="preserve">PJM will </t>
    </r>
    <r>
      <rPr>
        <u val="single"/>
        <sz val="8"/>
        <color indexed="10"/>
        <rFont val="Arial"/>
        <family val="2"/>
      </rPr>
      <t>compute and post non-binding, rolling 10-year forward average and marginal ELCC values under various penetration scenarios allowing developers and customers can make appropriate investment decisions</t>
    </r>
    <r>
      <rPr>
        <sz val="8"/>
        <color indexed="10"/>
        <rFont val="Arial"/>
        <family val="2"/>
      </rPr>
      <t>. This will also provide some transparency of potential model outcomes and will help in a decision for the decision of Fixed or Float 10-DY.</t>
    </r>
  </si>
  <si>
    <r>
      <t xml:space="preserve">
</t>
    </r>
    <r>
      <rPr>
        <sz val="8"/>
        <rFont val="Arial"/>
        <family val="2"/>
      </rPr>
      <t>NA</t>
    </r>
  </si>
  <si>
    <r>
      <rPr>
        <u val="single"/>
        <sz val="8"/>
        <color indexed="10"/>
        <rFont val="Arial"/>
        <family val="2"/>
      </rPr>
      <t>New Resources</t>
    </r>
    <r>
      <rPr>
        <sz val="8"/>
        <color indexed="10"/>
        <rFont val="Arial"/>
        <family val="2"/>
      </rPr>
      <t xml:space="preserve"> - A new resource may commit for a 10-DY period utilizing either a class-average based Float 10-DY ELCC methodology OR a Fixed 10-DY. For resources choosing the Fixed-10 DY, its ClassELCC% value use for calculating Accredited UCAP will be assigned at the earlier of the following; the execution of an Interconnection Service Agreement or fulfilling the credit requirement for the BRA (credit posted cannot be withdrawn at any point to maintain the Locked-in value prior to the execution of the ISA). If site must be restudied, the ELCC% lock-in  would also need to be reset.  
For </t>
    </r>
    <r>
      <rPr>
        <u val="single"/>
        <sz val="8"/>
        <color indexed="10"/>
        <rFont val="Arial"/>
        <family val="2"/>
      </rPr>
      <t>Existing Resources 
Prior to the 23/24 BRA, all existing resources must elect either the Fixed 10 or Float 10-DY option.</t>
    </r>
    <r>
      <rPr>
        <sz val="8"/>
        <color indexed="10"/>
        <rFont val="Arial"/>
        <family val="2"/>
      </rPr>
      <t xml:space="preserve">
The ClassELCCMW allocated to a resource will not exceed the firm deliverability apportionment (CIR) that a resource maintains
</t>
    </r>
    <r>
      <rPr>
        <b/>
        <sz val="8"/>
        <color indexed="10"/>
        <rFont val="Arial"/>
        <family val="2"/>
      </rPr>
      <t>MUST OFFER - NEW</t>
    </r>
    <r>
      <rPr>
        <sz val="8"/>
        <color indexed="10"/>
        <rFont val="Arial"/>
        <family val="2"/>
      </rPr>
      <t xml:space="preserve"> - In the </t>
    </r>
    <r>
      <rPr>
        <u val="single"/>
        <sz val="8"/>
        <color indexed="10"/>
        <rFont val="Arial"/>
        <family val="2"/>
      </rPr>
      <t xml:space="preserve">event that a </t>
    </r>
    <r>
      <rPr>
        <b/>
        <u val="single"/>
        <sz val="8"/>
        <color indexed="10"/>
        <rFont val="Arial"/>
        <family val="2"/>
      </rPr>
      <t>resource fails to offer</t>
    </r>
    <r>
      <rPr>
        <u val="single"/>
        <sz val="8"/>
        <color indexed="10"/>
        <rFont val="Arial"/>
        <family val="2"/>
      </rPr>
      <t xml:space="preserve"> all of their Accredited UCAP into a BRA/IA</t>
    </r>
    <r>
      <rPr>
        <sz val="8"/>
        <color indexed="10"/>
        <rFont val="Arial"/>
        <family val="2"/>
      </rPr>
      <t xml:space="preserve"> (or participate in an FRR plan) and lacks a valid waiver from PJM or the FERC, the </t>
    </r>
    <r>
      <rPr>
        <b/>
        <sz val="8"/>
        <color indexed="10"/>
        <rFont val="Arial"/>
        <family val="2"/>
      </rPr>
      <t>ClassELCCMW allocated to that resource will be lowered accordingly</t>
    </r>
    <r>
      <rPr>
        <sz val="8"/>
        <color indexed="10"/>
        <rFont val="Arial"/>
        <family val="2"/>
      </rPr>
      <t xml:space="preserve">,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t>
    </r>
    <r>
      <rPr>
        <b/>
        <u val="single"/>
        <sz val="8"/>
        <color indexed="10"/>
        <rFont val="Arial"/>
        <family val="2"/>
      </rPr>
      <t>forfeit back</t>
    </r>
    <r>
      <rPr>
        <u val="single"/>
        <sz val="8"/>
        <color indexed="10"/>
        <rFont val="Arial"/>
        <family val="2"/>
      </rPr>
      <t xml:space="preserve"> to the overall ClassELCCMW pool for use by other resources.</t>
    </r>
    <r>
      <rPr>
        <sz val="8"/>
        <color indexed="10"/>
        <rFont val="Arial"/>
        <family val="2"/>
      </rPr>
      <t xml:space="preserve"> 
</t>
    </r>
    <r>
      <rPr>
        <b/>
        <sz val="8"/>
        <color indexed="10"/>
        <rFont val="Arial"/>
        <family val="2"/>
      </rPr>
      <t xml:space="preserve">Gaming </t>
    </r>
    <r>
      <rPr>
        <sz val="8"/>
        <color indexed="10"/>
        <rFont val="Arial"/>
        <family val="2"/>
      </rPr>
      <t>- To prevent a resource from purposely not offering into a BRA or being part of a FRR plan, the resource will not be able to re-obtain any portion of the lost ClassELCCMWs until the start of the next 10-year delivery period associated with their Float or Fixed 10-DY decision.
No Changes assocaited with being able to obtain Winter CIRs for aggregation or seasonal offering purposes.</t>
    </r>
  </si>
  <si>
    <r>
      <t>Accredited UCAP for operating units will be based on the average of the last 3 years' performance results or backcast data,</t>
    </r>
    <r>
      <rPr>
        <u val="single"/>
        <sz val="8"/>
        <color indexed="10"/>
        <rFont val="Arial"/>
        <family val="2"/>
      </rPr>
      <t xml:space="preserve"> as is done today</t>
    </r>
    <r>
      <rPr>
        <sz val="8"/>
        <color indexed="10"/>
        <rFont val="Arial"/>
        <family val="2"/>
      </rPr>
      <t xml:space="preserve"> (status quo).
Final performance adjustment values for a DY will be released prior to the third IA in advance of the start of the delivery year.</t>
    </r>
  </si>
  <si>
    <r>
      <t>Same as PJM plus PJM will</t>
    </r>
    <r>
      <rPr>
        <u val="single"/>
        <sz val="8"/>
        <color indexed="10"/>
        <rFont val="Arial"/>
        <family val="2"/>
      </rPr>
      <t xml:space="preserve"> post a 10-year forecast of average and marginal ELCC</t>
    </r>
    <r>
      <rPr>
        <sz val="8"/>
        <color indexed="10"/>
        <rFont val="Arial"/>
        <family val="2"/>
      </rPr>
      <t xml:space="preserve"> values utilizing resource plans, as known, and vendor forecasting.</t>
    </r>
  </si>
  <si>
    <r>
      <t>Fixed 10-DY - A given unit in a class retains its original Accredited UCAP value if the highest of the last 3 years' (status quo) values of average output in that performance window meets its existing ClassELCC% value. The Performance Adjustment value of the unit (utilizing an equivalent of the 368-hr rule) is reduced such that the Accredited UCAP is equal to the highest of the</t>
    </r>
    <r>
      <rPr>
        <b/>
        <sz val="8"/>
        <color indexed="10"/>
        <rFont val="Arial"/>
        <family val="2"/>
      </rPr>
      <t xml:space="preserve"> </t>
    </r>
    <r>
      <rPr>
        <sz val="8"/>
        <color indexed="10"/>
        <rFont val="Arial"/>
        <family val="2"/>
      </rPr>
      <t xml:space="preserve">last 3 year's values of the average output of the unit in the window. (this is essentially status quo) 
Float 10-DY- Same as PJM.
</t>
    </r>
  </si>
  <si>
    <r>
      <t xml:space="preserve">The Performance Adjustment is based on the ratio of the unit's performance metric to the class average performance metric. 
The performance metric is the average of the actual output of a resource during the 200 CP "gross load" hours of the last 5 years. For generators with Z years of actual data where 0 </t>
    </r>
    <r>
      <rPr>
        <sz val="8"/>
        <rFont val="Calibri"/>
        <family val="2"/>
      </rPr>
      <t>≤</t>
    </r>
    <r>
      <rPr>
        <sz val="8"/>
        <rFont val="Arial"/>
        <family val="2"/>
      </rPr>
      <t xml:space="preserve"> Z &lt; 5, the performance metric will equal  
(Actual output during 200 CP "gross load" hours)/5 + Class average performance metric x (5 - Z) / 5</t>
    </r>
  </si>
  <si>
    <r>
      <t xml:space="preserve">For the intermittent portion: Each cohort has a window of performance hours that is fixed. The ClassELCC% value is the expected average output in the performance window of a class average unit. A given unit in a class retains its original Accredited UCAP value if the highest of the last 3 years' values of average output in that performance window meets its existing ClassELCC% value. Otherwise, the Performance Adjustment value of the unit is reduced such that the Accredited UCAP is equal to the highest of the last 3 year's values of the average output of the unit in the window. 
For the battery portion - must report outages. The outages will be taken into account in the EFORd
</t>
    </r>
    <r>
      <rPr>
        <u val="single"/>
        <sz val="8"/>
        <color indexed="10"/>
        <rFont val="Arial"/>
        <family val="2"/>
      </rPr>
      <t>(1-EFORd) is allocated only to battery portion, not intermittent.</t>
    </r>
  </si>
  <si>
    <r>
      <t xml:space="preserve">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t>
    </r>
    <r>
      <rPr>
        <b/>
        <strike/>
        <sz val="14"/>
        <rFont val="Arial"/>
        <family val="2"/>
      </rPr>
      <t>Monthly</t>
    </r>
    <r>
      <rPr>
        <sz val="14"/>
        <rFont val="Arial"/>
        <family val="2"/>
      </rPr>
      <t xml:space="preserve"> </t>
    </r>
    <r>
      <rPr>
        <b/>
        <sz val="14"/>
        <color indexed="10"/>
        <rFont val="Arial"/>
        <family val="2"/>
      </rPr>
      <t xml:space="preserve">Rolling 24-hour </t>
    </r>
    <r>
      <rPr>
        <sz val="14"/>
        <rFont val="Arial"/>
        <family val="2"/>
      </rPr>
      <t xml:space="preserve">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r>
  </si>
  <si>
    <r>
      <t xml:space="preserve">solar+6-hour ESR hybrids, solar+10-hour ESR, other gen+6-hour ESR, other gen+10-hour ESR, hydro with storage
Resources may choice a duration class equal to or greater than: (MWh-inventory needed for other firm commitments such as black start)/(CIRs). </t>
    </r>
    <r>
      <rPr>
        <sz val="14"/>
        <color indexed="10"/>
        <rFont val="Arial"/>
        <family val="2"/>
      </rPr>
      <t xml:space="preserve">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t>
    </r>
    <r>
      <rPr>
        <sz val="14"/>
        <rFont val="Arial"/>
        <family val="2"/>
      </rPr>
      <t xml:space="preserve">
</t>
    </r>
    <r>
      <rPr>
        <sz val="14"/>
        <color indexed="10"/>
        <rFont val="Arial"/>
        <family val="2"/>
      </rPr>
      <t>A resouce must be in a give duration class for at least five delivery years.</t>
    </r>
  </si>
  <si>
    <r>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r>
    <r>
      <rPr>
        <sz val="14"/>
        <color indexed="10"/>
        <rFont val="Arial"/>
        <family val="2"/>
      </rPr>
      <t xml:space="preserve">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sz val="14"/>
        <rFont val="Arial"/>
        <family val="2"/>
      </rPr>
      <t xml:space="preserve">
       </t>
    </r>
  </si>
  <si>
    <r>
      <t xml:space="preserve">Hour by hour dispatch such that the output of the resource is enough to serve load before calling DR. 
</t>
    </r>
    <r>
      <rPr>
        <b/>
        <strike/>
        <sz val="14"/>
        <rFont val="Arial"/>
        <family val="2"/>
      </rPr>
      <t>More capable (e.g., longer-duration) generation resources are dispatched before less capable (e.g., shorter-duration) generation resources.</t>
    </r>
    <r>
      <rPr>
        <sz val="14"/>
        <rFont val="Arial"/>
        <family val="2"/>
      </rPr>
      <t xml:space="preserve">
</t>
    </r>
    <r>
      <rPr>
        <sz val="14"/>
        <color indexed="10"/>
        <rFont val="Arial"/>
        <family val="2"/>
      </rPr>
      <t xml:space="preserve">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color indexed="10"/>
        <rFont val="Arial"/>
        <family val="2"/>
      </rPr>
      <t xml:space="preserve">
</t>
    </r>
    <r>
      <rPr>
        <sz val="14"/>
        <rFont val="Arial"/>
        <family val="2"/>
      </rPr>
      <t xml:space="preserve">Charging is during hours with sufficient margin, including  between daily peaks in winter.
Limited duration resource output not to exceed CIRs for the applicable year.
</t>
    </r>
  </si>
  <si>
    <r>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t>
    </r>
    <r>
      <rPr>
        <b/>
        <strike/>
        <sz val="14"/>
        <rFont val="Arial"/>
        <family val="2"/>
      </rPr>
      <t>More capable (e.g., longer-duration) generation resources are dispatched before less capable (e.g., shorter-duration) generation resources.</t>
    </r>
    <r>
      <rPr>
        <sz val="14"/>
        <rFont val="Arial"/>
        <family val="2"/>
      </rPr>
      <t xml:space="preserve">
Limited duration generation resources are dispatched before DR is deployed (DR is deployed last).
</t>
    </r>
    <r>
      <rPr>
        <sz val="14"/>
        <color indexed="10"/>
        <rFont val="Arial"/>
        <family val="2"/>
      </rPr>
      <t xml:space="preserve">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color indexed="10"/>
        <rFont val="Arial"/>
        <family val="2"/>
      </rPr>
      <t xml:space="preserve">
</t>
    </r>
    <r>
      <rPr>
        <sz val="14"/>
        <rFont val="Arial"/>
        <family val="2"/>
      </rPr>
      <t xml:space="preserve">Limited duration generation resources are dispatched before DR is deployed (DR is deployed last).
Combination resource output not to exceed CIRS in the applicable year.
</t>
    </r>
  </si>
  <si>
    <t xml:space="preserve">D - Joint ELCC Stakeholder Package: 10-Delivery Year Table of Minimum Values
</t>
  </si>
  <si>
    <r>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r>
    <r>
      <rPr>
        <sz val="8"/>
        <color indexed="10"/>
        <rFont val="Arial"/>
        <family val="2"/>
      </rPr>
      <t xml:space="preserve">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sz val="8"/>
        <rFont val="Arial"/>
        <family val="2"/>
      </rPr>
      <t xml:space="preserve">
       </t>
    </r>
  </si>
  <si>
    <r>
      <rPr>
        <sz val="8"/>
        <rFont val="Arial"/>
        <family val="2"/>
      </rPr>
      <t>6 hour energy storage resources, 10 hour ESR
6-hour generic limited duration resources, 10-hour generic limited duration resources. 
Linear derating allowed for ESR and limited duration resources.
Resources may choice a duration class equal to or greater than: (MWh-inventory needed for other firm commitments such as black start)/(CIRs)</t>
    </r>
    <r>
      <rPr>
        <sz val="8"/>
        <color indexed="10"/>
        <rFont val="Arial"/>
        <family val="2"/>
      </rPr>
      <t xml:space="preserve">
A resouce must be in a give duration class for at least five delivery years.</t>
    </r>
  </si>
  <si>
    <r>
      <rPr>
        <sz val="8"/>
        <rFont val="Arial"/>
        <family val="2"/>
      </rPr>
      <t>solar+6-hour ESR hybrids, solar+10-hour ESR, other gen+6-hour ESR, other gen+10-hour ESR, hydro with storage
Resources may choice a duration class equal to or greater than: (MWh-inventory needed for other firm commitments such as black start)/(CIRs).</t>
    </r>
    <r>
      <rPr>
        <sz val="8"/>
        <color indexed="10"/>
        <rFont val="Arial"/>
        <family val="2"/>
      </rPr>
      <t xml:space="preserve">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 duration class for at least five delivery years.</t>
    </r>
  </si>
  <si>
    <t>Limited Duration - for 22/23 BRA ; Others 23/24 BRA.
ELCC will not be applied until the Delivery Years associated with the BRA above. However, for the purpose of computing ELCC forecasts, the Fixed vs Float decision must be made for each new and existing resource prior to the 23/24 BRA.
Existing Resources can choose: 
1) Fixed 10-Delivery Year  - locks in the value of the unit's current class average capacity accreditation (e.g. 15%, 50%, etc) as a ClassELCC% for the next ten years, with the ability to repeat with the next ten-year lock-in value being based on the PJM's computation of the 11th-year ClassELCC%. Performance Factor based on those that are in place at the time of election and consistent with status quo. A resource MUST continue to operate well to maintain its accreditation - just as is done today. (using an equivalent of the 368-hr rule)
2)  Float 10-Delivery Year   - resource would utilize the PJM ELCC Method; including the PJM ELCC Unit-Specific Performance Factor associated with ELCC
Either choice is a lock-in for 10 years to ensure no potential for gaming.
New Resources can choose during the interconnection process:
1) Fixed 10-Delivery Year Fixed ; with the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Float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</si>
</sst>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7">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i/>
      <sz val="14"/>
      <name val="Arial"/>
      <family val="2"/>
    </font>
    <font>
      <sz val="13"/>
      <name val="Arial"/>
      <family val="2"/>
    </font>
    <font>
      <i/>
      <strike/>
      <sz val="14"/>
      <color indexed="10"/>
      <name val="Arial"/>
      <family val="2"/>
    </font>
    <font>
      <u val="single"/>
      <sz val="14"/>
      <name val="Arial"/>
      <family val="2"/>
    </font>
    <font>
      <sz val="12"/>
      <name val="Arial"/>
      <family val="2"/>
    </font>
    <font>
      <sz val="8"/>
      <name val="Arial"/>
      <family val="2"/>
    </font>
    <font>
      <sz val="8"/>
      <color indexed="10"/>
      <name val="Arial"/>
      <family val="2"/>
    </font>
    <font>
      <u val="single"/>
      <sz val="8"/>
      <color indexed="10"/>
      <name val="Arial"/>
      <family val="2"/>
    </font>
    <font>
      <b/>
      <sz val="8"/>
      <color indexed="10"/>
      <name val="Arial"/>
      <family val="2"/>
    </font>
    <font>
      <b/>
      <u val="single"/>
      <sz val="8"/>
      <color indexed="10"/>
      <name val="Arial"/>
      <family val="2"/>
    </font>
    <font>
      <sz val="14"/>
      <color indexed="10"/>
      <name val="Arial"/>
      <family val="2"/>
    </font>
    <font>
      <b/>
      <sz val="14"/>
      <color indexed="10"/>
      <name val="Arial"/>
      <family val="2"/>
    </font>
    <font>
      <b/>
      <strike/>
      <sz val="14"/>
      <name val="Arial"/>
      <family val="2"/>
    </font>
    <font>
      <sz val="8"/>
      <color indexed="10"/>
      <name val="Arial Narrow"/>
      <family val="2"/>
    </font>
    <font>
      <sz val="8"/>
      <color indexed="8"/>
      <name val="Arial"/>
      <family val="2"/>
    </font>
    <font>
      <b/>
      <sz val="8"/>
      <color indexed="10"/>
      <name val="Arial Narrow"/>
      <family val="2"/>
    </font>
    <font>
      <b/>
      <sz val="8"/>
      <color indexed="8"/>
      <name val="Arial Narrow"/>
      <family val="2"/>
    </font>
    <font>
      <b/>
      <sz val="8"/>
      <color indexed="8"/>
      <name val="Arial"/>
      <family val="2"/>
    </font>
    <font>
      <sz val="8"/>
      <color indexed="8"/>
      <name val="Arial Narrow"/>
      <family val="2"/>
    </font>
    <font>
      <sz val="8"/>
      <color indexed="9"/>
      <name val="Arial"/>
      <family val="2"/>
    </font>
    <font>
      <b/>
      <sz val="8"/>
      <name val="Arial"/>
      <family val="2"/>
    </font>
    <font>
      <strike/>
      <sz val="8"/>
      <name val="Arial"/>
      <family val="2"/>
    </font>
    <font>
      <sz val="8"/>
      <name val="Calibri"/>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8"/>
      <color rgb="FFFF0000"/>
      <name val="Arial"/>
      <family val="2"/>
    </font>
    <font>
      <b/>
      <sz val="14"/>
      <color rgb="FFFF0000"/>
      <name val="Arial"/>
      <family val="2"/>
    </font>
    <font>
      <sz val="8"/>
      <color theme="0"/>
      <name val="Arial"/>
      <family val="2"/>
    </font>
    <font>
      <sz val="14"/>
      <color rgb="FFFF0000"/>
      <name val="Arial"/>
      <family val="2"/>
    </font>
  </fonts>
  <fills count="51">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5999900102615356"/>
        <bgColor indexed="64"/>
      </patternFill>
    </fill>
    <fill>
      <patternFill patternType="solid">
        <fgColor theme="4" tint="0.7999200224876404"/>
        <bgColor indexed="64"/>
      </patternFill>
    </fill>
    <fill>
      <patternFill patternType="solid">
        <fgColor theme="3" tint="0.599900007247924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69" fillId="38" borderId="0" applyNumberFormat="0" applyBorder="0" applyAlignment="0" applyProtection="0"/>
    <xf numFmtId="0" fontId="70"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41"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42" borderId="1" applyNumberFormat="0" applyAlignment="0" applyProtection="0"/>
    <xf numFmtId="0" fontId="79" fillId="0" borderId="7" applyNumberFormat="0" applyFill="0" applyAlignment="0" applyProtection="0"/>
    <xf numFmtId="0" fontId="80" fillId="43" borderId="0" applyNumberFormat="0" applyBorder="0" applyAlignment="0" applyProtection="0"/>
    <xf numFmtId="0" fontId="0" fillId="44" borderId="8" applyNumberFormat="0" applyFont="0" applyAlignment="0" applyProtection="0"/>
    <xf numFmtId="0" fontId="81" fillId="39" borderId="9"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43">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29" fillId="0" borderId="0" xfId="0" applyFont="1" applyAlignment="1">
      <alignment vertical="top"/>
    </xf>
    <xf numFmtId="0" fontId="29" fillId="45" borderId="16" xfId="0" applyFont="1" applyFill="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8" fillId="45" borderId="16" xfId="0" applyFont="1" applyFill="1" applyBorder="1" applyAlignment="1">
      <alignment vertical="top"/>
    </xf>
    <xf numFmtId="0" fontId="25" fillId="0" borderId="0" xfId="0" applyFont="1" applyBorder="1" applyAlignment="1">
      <alignment vertical="top"/>
    </xf>
    <xf numFmtId="0" fontId="29" fillId="45" borderId="18" xfId="0" applyFont="1" applyFill="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3" fillId="0" borderId="0" xfId="0" applyFont="1" applyAlignment="1">
      <alignment wrapText="1"/>
    </xf>
    <xf numFmtId="0" fontId="25" fillId="0" borderId="0" xfId="60" applyFont="1" applyFill="1" applyAlignment="1">
      <alignment vertical="top" wrapText="1"/>
    </xf>
    <xf numFmtId="0" fontId="25" fillId="15" borderId="0" xfId="0" applyFont="1" applyFill="1" applyAlignment="1">
      <alignment vertical="center" wrapText="1"/>
    </xf>
    <xf numFmtId="0" fontId="25" fillId="46" borderId="22" xfId="0" applyFont="1" applyFill="1" applyBorder="1" applyAlignment="1">
      <alignment vertical="center" wrapText="1"/>
    </xf>
    <xf numFmtId="0" fontId="25" fillId="14" borderId="22" xfId="0" applyFont="1" applyFill="1" applyBorder="1" applyAlignment="1">
      <alignment vertical="center" wrapText="1"/>
    </xf>
    <xf numFmtId="0" fontId="36" fillId="0" borderId="0" xfId="0" applyFont="1" applyAlignment="1">
      <alignment vertical="center" wrapText="1"/>
    </xf>
    <xf numFmtId="0" fontId="25" fillId="47" borderId="0" xfId="0" applyFont="1" applyFill="1" applyAlignment="1">
      <alignment vertical="center" wrapText="1"/>
    </xf>
    <xf numFmtId="0" fontId="25" fillId="48" borderId="0" xfId="0" applyFont="1" applyFill="1" applyAlignment="1">
      <alignment vertical="center" wrapText="1"/>
    </xf>
    <xf numFmtId="0" fontId="25" fillId="0" borderId="0" xfId="0" applyFont="1" applyFill="1" applyAlignment="1">
      <alignment horizontal="left" vertical="top" wrapText="1"/>
    </xf>
    <xf numFmtId="0" fontId="37" fillId="2" borderId="0" xfId="0" applyFont="1" applyFill="1" applyAlignment="1">
      <alignment vertical="center" wrapText="1"/>
    </xf>
    <xf numFmtId="0" fontId="38" fillId="15" borderId="0" xfId="0" applyFont="1" applyFill="1" applyAlignment="1">
      <alignment vertical="center" wrapText="1"/>
    </xf>
    <xf numFmtId="0" fontId="83" fillId="2" borderId="0" xfId="0" applyFont="1" applyFill="1" applyAlignment="1">
      <alignment vertical="center" wrapText="1"/>
    </xf>
    <xf numFmtId="0" fontId="84" fillId="0" borderId="0" xfId="0" applyFont="1" applyFill="1" applyAlignment="1">
      <alignment vertical="top" wrapText="1"/>
    </xf>
    <xf numFmtId="0" fontId="46" fillId="0" borderId="0" xfId="0" applyFont="1" applyAlignment="1">
      <alignment vertical="center"/>
    </xf>
    <xf numFmtId="0" fontId="48" fillId="45" borderId="0" xfId="0" applyFont="1" applyFill="1" applyAlignment="1">
      <alignment horizontal="center" vertical="center"/>
    </xf>
    <xf numFmtId="0" fontId="49" fillId="45" borderId="0" xfId="0" applyFont="1" applyFill="1" applyAlignment="1">
      <alignment horizontal="center" vertical="center"/>
    </xf>
    <xf numFmtId="0" fontId="49" fillId="45" borderId="0" xfId="0" applyFont="1" applyFill="1" applyAlignment="1">
      <alignment horizontal="center" vertical="center" wrapText="1"/>
    </xf>
    <xf numFmtId="0" fontId="37" fillId="0" borderId="0" xfId="0" applyFont="1" applyAlignment="1">
      <alignment vertical="center"/>
    </xf>
    <xf numFmtId="0" fontId="50" fillId="0" borderId="0" xfId="0" applyFont="1" applyAlignment="1">
      <alignment vertical="center"/>
    </xf>
    <xf numFmtId="0" fontId="46" fillId="0" borderId="0" xfId="0" applyFont="1" applyAlignment="1">
      <alignment vertical="center" wrapText="1"/>
    </xf>
    <xf numFmtId="0" fontId="46" fillId="0" borderId="0" xfId="0" applyFont="1" applyAlignment="1">
      <alignment horizontal="center" vertical="center"/>
    </xf>
    <xf numFmtId="0" fontId="46" fillId="0" borderId="0" xfId="0" applyFont="1" applyAlignment="1">
      <alignment horizontal="center" vertical="center" wrapText="1"/>
    </xf>
    <xf numFmtId="0" fontId="85" fillId="0" borderId="0" xfId="0" applyFont="1" applyAlignment="1">
      <alignment vertical="center" wrapText="1"/>
    </xf>
    <xf numFmtId="0" fontId="37" fillId="0" borderId="0" xfId="0" applyFont="1" applyAlignment="1">
      <alignment horizontal="center" vertical="center" wrapText="1"/>
    </xf>
    <xf numFmtId="0" fontId="37" fillId="0" borderId="0" xfId="0" applyFont="1" applyFill="1" applyAlignment="1">
      <alignment vertical="center" wrapText="1"/>
    </xf>
    <xf numFmtId="0" fontId="46" fillId="14" borderId="0" xfId="0" applyFont="1" applyFill="1" applyAlignment="1">
      <alignment vertical="center" wrapText="1"/>
    </xf>
    <xf numFmtId="0" fontId="37" fillId="14" borderId="0" xfId="0" applyFont="1" applyFill="1" applyAlignment="1">
      <alignment vertical="center" wrapText="1"/>
    </xf>
    <xf numFmtId="0" fontId="37" fillId="2" borderId="0" xfId="0" applyFont="1" applyFill="1" applyAlignment="1">
      <alignment vertical="center"/>
    </xf>
    <xf numFmtId="0" fontId="52" fillId="0" borderId="0" xfId="0" applyFont="1" applyAlignment="1">
      <alignment horizontal="center" vertical="center" wrapText="1"/>
    </xf>
    <xf numFmtId="0" fontId="52" fillId="0" borderId="0" xfId="0" applyFont="1" applyFill="1" applyAlignment="1">
      <alignment vertical="center" wrapText="1"/>
    </xf>
    <xf numFmtId="0" fontId="37" fillId="15" borderId="0" xfId="0" applyFont="1" applyFill="1" applyAlignment="1">
      <alignment vertical="center" wrapText="1"/>
    </xf>
    <xf numFmtId="0" fontId="83" fillId="15" borderId="0" xfId="0" applyFont="1" applyFill="1" applyAlignment="1">
      <alignment vertical="center" wrapText="1"/>
    </xf>
    <xf numFmtId="0" fontId="37" fillId="0" borderId="0" xfId="0" applyFont="1" applyFill="1" applyAlignment="1">
      <alignment vertical="top" wrapText="1"/>
    </xf>
    <xf numFmtId="0" fontId="53" fillId="0" borderId="0" xfId="0" applyFont="1" applyFill="1" applyAlignment="1">
      <alignment vertical="top" wrapText="1"/>
    </xf>
    <xf numFmtId="0" fontId="51" fillId="0" borderId="0" xfId="0" applyFont="1" applyFill="1" applyAlignment="1">
      <alignment vertical="center"/>
    </xf>
    <xf numFmtId="0" fontId="53" fillId="14" borderId="0" xfId="0" applyFont="1" applyFill="1" applyAlignment="1">
      <alignment vertical="center" wrapText="1"/>
    </xf>
    <xf numFmtId="0" fontId="83" fillId="46" borderId="22" xfId="0" applyFont="1" applyFill="1" applyBorder="1" applyAlignment="1">
      <alignment vertical="center" wrapText="1"/>
    </xf>
    <xf numFmtId="0" fontId="37" fillId="46" borderId="22" xfId="0" applyFont="1" applyFill="1" applyBorder="1" applyAlignment="1">
      <alignment vertical="center" wrapText="1"/>
    </xf>
    <xf numFmtId="0" fontId="52" fillId="0" borderId="0" xfId="0" applyFont="1" applyFill="1" applyBorder="1" applyAlignment="1">
      <alignment vertical="center" wrapText="1"/>
    </xf>
    <xf numFmtId="0" fontId="83" fillId="14" borderId="22" xfId="0" applyFont="1" applyFill="1" applyBorder="1" applyAlignment="1">
      <alignment vertical="center" wrapText="1"/>
    </xf>
    <xf numFmtId="0" fontId="83" fillId="47" borderId="0" xfId="0" applyFont="1" applyFill="1" applyAlignment="1">
      <alignment vertical="center" wrapText="1"/>
    </xf>
    <xf numFmtId="0" fontId="83" fillId="14" borderId="0" xfId="0" applyFont="1" applyFill="1" applyAlignment="1">
      <alignment vertical="center" wrapText="1"/>
    </xf>
    <xf numFmtId="0" fontId="37" fillId="47" borderId="0" xfId="0" applyFont="1" applyFill="1" applyAlignment="1">
      <alignment vertical="center" wrapText="1"/>
    </xf>
    <xf numFmtId="0" fontId="83" fillId="48" borderId="0" xfId="0" applyFont="1" applyFill="1" applyAlignment="1">
      <alignment vertical="center" wrapText="1"/>
    </xf>
    <xf numFmtId="0" fontId="37" fillId="0" borderId="0" xfId="0" applyFont="1" applyAlignment="1">
      <alignment vertical="center" wrapText="1"/>
    </xf>
    <xf numFmtId="0" fontId="48" fillId="0" borderId="0" xfId="0" applyFont="1" applyAlignment="1">
      <alignment vertical="center"/>
    </xf>
    <xf numFmtId="0" fontId="50" fillId="0" borderId="0" xfId="0" applyFont="1" applyAlignment="1">
      <alignment vertical="center" wrapText="1"/>
    </xf>
    <xf numFmtId="0" fontId="86" fillId="0" borderId="0" xfId="0" applyFont="1" applyFill="1" applyAlignment="1">
      <alignment vertical="top" wrapText="1"/>
    </xf>
    <xf numFmtId="0" fontId="83" fillId="49" borderId="0" xfId="0" applyFont="1" applyFill="1" applyAlignment="1">
      <alignment vertical="center"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50" borderId="0" xfId="0" applyFont="1" applyFill="1" applyAlignment="1">
      <alignment horizontal="center" vertical="top"/>
    </xf>
    <xf numFmtId="0" fontId="8" fillId="45" borderId="0" xfId="0" applyFont="1" applyFill="1" applyAlignment="1">
      <alignment horizontal="center" vertical="top"/>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6"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51" fillId="50" borderId="0" xfId="0" applyFont="1" applyFill="1" applyAlignment="1">
      <alignment horizontal="center" vertical="center"/>
    </xf>
    <xf numFmtId="0" fontId="46" fillId="0" borderId="0" xfId="0" applyFont="1" applyAlignment="1">
      <alignment vertical="center"/>
    </xf>
    <xf numFmtId="0" fontId="48" fillId="45" borderId="0" xfId="0" applyFont="1" applyFill="1" applyAlignment="1">
      <alignment horizontal="center" vertical="center"/>
    </xf>
    <xf numFmtId="0" fontId="45" fillId="0" borderId="0" xfId="0" applyFont="1" applyFill="1" applyAlignment="1">
      <alignment horizontal="center" vertical="center"/>
    </xf>
    <xf numFmtId="0" fontId="47" fillId="45"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57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523875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0"/>
          <a:ext cx="7905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477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Column1"/>
    <tableColumn id="14" name="Column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PJM"/>
    <tableColumn id="4" name="B -  Fixed or Float 10-DY"/>
    <tableColumn id="5" name="C - IMM"/>
    <tableColumn id="6" name="D - Joint ELCC Stakeholder Package: 10-Delivery Year Table of Minimum Values_x000A_"/>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8515625" defaultRowHeight="12.75"/>
  <cols>
    <col min="1" max="1" width="4.421875" style="29" customWidth="1"/>
    <col min="2" max="2" width="106.00390625" style="31" customWidth="1"/>
    <col min="3" max="16384" width="8.8515625" style="29" customWidth="1"/>
  </cols>
  <sheetData>
    <row r="1" spans="1:2" ht="15.75">
      <c r="A1" s="118" t="str">
        <f>Setup!A2</f>
        <v>Capacity Capability Senior Task Force</v>
      </c>
      <c r="B1" s="118"/>
    </row>
    <row r="2" spans="1:2" ht="15.75">
      <c r="A2" s="119" t="str">
        <f>Setup!A5</f>
        <v>Effective Load Carrying Capability</v>
      </c>
      <c r="B2" s="119"/>
    </row>
    <row r="3" spans="1:2" ht="15.75">
      <c r="A3" s="120" t="s">
        <v>22</v>
      </c>
      <c r="B3" s="120"/>
    </row>
    <row r="4" ht="15.75">
      <c r="B4" s="30" t="s">
        <v>105</v>
      </c>
    </row>
    <row r="6" spans="1:2" ht="15.75">
      <c r="A6" s="29">
        <v>1</v>
      </c>
      <c r="B6" s="31" t="s">
        <v>60</v>
      </c>
    </row>
    <row r="7" spans="1:2" ht="15.75">
      <c r="A7" s="29">
        <v>2</v>
      </c>
      <c r="B7" s="31" t="s">
        <v>61</v>
      </c>
    </row>
    <row r="8" spans="1:2" ht="15.75">
      <c r="A8" s="29">
        <v>3</v>
      </c>
      <c r="B8" s="32" t="s">
        <v>62</v>
      </c>
    </row>
    <row r="9" spans="1:2" ht="15.75">
      <c r="A9" s="29">
        <v>4</v>
      </c>
      <c r="B9" s="31" t="s">
        <v>63</v>
      </c>
    </row>
    <row r="10" spans="1:2" ht="15.75">
      <c r="A10" s="29">
        <v>5</v>
      </c>
      <c r="B10" s="31" t="s">
        <v>64</v>
      </c>
    </row>
    <row r="11" spans="1:2" ht="15.75">
      <c r="A11" s="29">
        <v>6</v>
      </c>
      <c r="B11" s="31" t="s">
        <v>65</v>
      </c>
    </row>
    <row r="12" spans="1:2" ht="15.75">
      <c r="A12" s="29">
        <v>7</v>
      </c>
      <c r="B12" s="31" t="s">
        <v>66</v>
      </c>
    </row>
    <row r="13" spans="1:2" ht="15.75">
      <c r="A13" s="29">
        <v>8</v>
      </c>
      <c r="B13" s="31" t="s">
        <v>67</v>
      </c>
    </row>
    <row r="14" spans="1:2" ht="15.75">
      <c r="A14" s="29">
        <v>9</v>
      </c>
      <c r="B14" s="31" t="s">
        <v>68</v>
      </c>
    </row>
    <row r="15" spans="1:2" ht="15.75">
      <c r="A15" s="29">
        <v>10</v>
      </c>
      <c r="B15" s="31" t="s">
        <v>70</v>
      </c>
    </row>
    <row r="16" spans="1:2" ht="15.75">
      <c r="A16" s="29">
        <v>11</v>
      </c>
      <c r="B16" s="31" t="s">
        <v>69</v>
      </c>
    </row>
    <row r="17" spans="1:2" ht="15.75">
      <c r="A17" s="29">
        <v>12</v>
      </c>
      <c r="B17" s="31" t="s">
        <v>71</v>
      </c>
    </row>
    <row r="18" spans="1:2" ht="31.5">
      <c r="A18" s="29">
        <v>13</v>
      </c>
      <c r="B18" s="31" t="s">
        <v>86</v>
      </c>
    </row>
    <row r="19" spans="1:2" ht="15.75">
      <c r="A19" s="29">
        <v>14</v>
      </c>
      <c r="B19" s="31" t="s">
        <v>72</v>
      </c>
    </row>
    <row r="20" spans="1:2" ht="15.75">
      <c r="A20" s="29">
        <v>15</v>
      </c>
      <c r="B20" s="31" t="s">
        <v>73</v>
      </c>
    </row>
    <row r="21" spans="1:2" ht="15.75">
      <c r="A21" s="29">
        <v>16</v>
      </c>
      <c r="B21" s="31" t="s">
        <v>74</v>
      </c>
    </row>
    <row r="22" spans="1:2" ht="15.75">
      <c r="A22" s="29">
        <v>17</v>
      </c>
      <c r="B22" s="31" t="s">
        <v>75</v>
      </c>
    </row>
    <row r="23" spans="1:2" ht="15.75">
      <c r="A23" s="29">
        <v>18</v>
      </c>
      <c r="B23" s="31" t="s">
        <v>76</v>
      </c>
    </row>
    <row r="24" spans="1:2" ht="15.75">
      <c r="A24" s="29">
        <v>19</v>
      </c>
      <c r="B24" s="31" t="s">
        <v>77</v>
      </c>
    </row>
    <row r="25" spans="1:2" ht="15.75">
      <c r="A25" s="29">
        <v>20</v>
      </c>
      <c r="B25" s="31" t="s">
        <v>78</v>
      </c>
    </row>
    <row r="26" spans="1:2" ht="15.75">
      <c r="A26" s="29">
        <v>21</v>
      </c>
      <c r="B26" s="31" t="s">
        <v>79</v>
      </c>
    </row>
    <row r="27" spans="1:2" ht="15.75">
      <c r="A27" s="29">
        <v>22</v>
      </c>
      <c r="B27" s="31" t="s">
        <v>80</v>
      </c>
    </row>
    <row r="28" spans="1:2" ht="15.75">
      <c r="A28" s="29">
        <v>23</v>
      </c>
      <c r="B28" s="31" t="s">
        <v>81</v>
      </c>
    </row>
    <row r="29" spans="1:2" ht="15.75">
      <c r="A29" s="29">
        <v>24</v>
      </c>
      <c r="B29" s="31" t="s">
        <v>82</v>
      </c>
    </row>
    <row r="30" spans="1:2" ht="15.75">
      <c r="A30" s="29">
        <v>25</v>
      </c>
      <c r="B30" s="31" t="s">
        <v>83</v>
      </c>
    </row>
    <row r="31" spans="1:2" ht="15.75">
      <c r="A31" s="29">
        <v>26</v>
      </c>
      <c r="B31" s="31" t="s">
        <v>84</v>
      </c>
    </row>
    <row r="32" spans="1:2" ht="15.75">
      <c r="A32" s="29">
        <v>27</v>
      </c>
      <c r="B32" s="31" t="s">
        <v>85</v>
      </c>
    </row>
    <row r="33" spans="1:2" ht="15.75">
      <c r="A33" s="29">
        <v>28</v>
      </c>
      <c r="B33" s="31" t="s">
        <v>87</v>
      </c>
    </row>
    <row r="34" spans="1:2" ht="15.75">
      <c r="A34" s="29">
        <v>29</v>
      </c>
      <c r="B34" s="31" t="s">
        <v>88</v>
      </c>
    </row>
    <row r="35" spans="1:2" ht="15.75">
      <c r="A35" s="29">
        <v>30</v>
      </c>
      <c r="B35" s="31" t="s">
        <v>89</v>
      </c>
    </row>
    <row r="36" spans="1:2" ht="15.75">
      <c r="A36" s="29">
        <v>31</v>
      </c>
      <c r="B36" s="31" t="s">
        <v>90</v>
      </c>
    </row>
    <row r="37" spans="1:2" ht="15.75">
      <c r="A37" s="29">
        <v>32</v>
      </c>
      <c r="B37" s="31" t="s">
        <v>91</v>
      </c>
    </row>
    <row r="38" spans="1:2" ht="15.75">
      <c r="A38" s="29">
        <v>33</v>
      </c>
      <c r="B38" s="31" t="s">
        <v>92</v>
      </c>
    </row>
    <row r="39" spans="1:2" ht="15.75">
      <c r="A39" s="29">
        <v>34</v>
      </c>
      <c r="B39" s="31" t="s">
        <v>94</v>
      </c>
    </row>
    <row r="40" spans="1:2" ht="15.75">
      <c r="A40" s="29">
        <v>35</v>
      </c>
      <c r="B40" s="31" t="s">
        <v>93</v>
      </c>
    </row>
    <row r="41" spans="1:2" ht="15.75">
      <c r="A41" s="29">
        <v>36</v>
      </c>
      <c r="B41" s="31" t="s">
        <v>95</v>
      </c>
    </row>
    <row r="42" spans="1:2" ht="15.75">
      <c r="A42" s="29">
        <v>37</v>
      </c>
      <c r="B42" s="31" t="s">
        <v>96</v>
      </c>
    </row>
    <row r="43" spans="1:2" ht="15.75">
      <c r="A43" s="29">
        <v>38</v>
      </c>
      <c r="B43" s="31" t="s">
        <v>97</v>
      </c>
    </row>
    <row r="44" spans="1:2" ht="15.75">
      <c r="A44" s="29">
        <v>39</v>
      </c>
      <c r="B44" s="31" t="s">
        <v>98</v>
      </c>
    </row>
    <row r="45" spans="1:2" ht="15.75">
      <c r="A45" s="29">
        <v>40</v>
      </c>
      <c r="B45" s="31" t="s">
        <v>99</v>
      </c>
    </row>
    <row r="46" spans="1:2" ht="15.75">
      <c r="A46" s="29">
        <v>41</v>
      </c>
      <c r="B46" s="31" t="s">
        <v>100</v>
      </c>
    </row>
    <row r="47" ht="15.75">
      <c r="B47" s="33"/>
    </row>
    <row r="48" ht="15.75">
      <c r="B48" s="28"/>
    </row>
    <row r="49" ht="15.75">
      <c r="B49" s="28"/>
    </row>
    <row r="50" ht="15.7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tabSelected="1" zoomScale="70" zoomScaleNormal="70" zoomScalePageLayoutView="0" workbookViewId="0" topLeftCell="A4">
      <pane xSplit="2" ySplit="3" topLeftCell="C7" activePane="bottomRight" state="frozen"/>
      <selection pane="topLeft" activeCell="A4" sqref="A4"/>
      <selection pane="topRight" activeCell="C4" sqref="C4"/>
      <selection pane="bottomLeft" activeCell="A7" sqref="A7"/>
      <selection pane="bottomRight" activeCell="D10" sqref="D10"/>
    </sheetView>
  </sheetViews>
  <sheetFormatPr defaultColWidth="10.8515625" defaultRowHeight="12.75"/>
  <cols>
    <col min="1" max="1" width="5.421875" style="42" customWidth="1"/>
    <col min="2" max="2" width="53.8515625" style="39" customWidth="1"/>
    <col min="3" max="3" width="9.8515625" style="39" customWidth="1"/>
    <col min="4" max="4" width="37.140625" style="39" customWidth="1"/>
    <col min="5" max="5" width="126.140625" style="39" customWidth="1"/>
    <col min="6" max="6" width="103.140625" style="39" customWidth="1"/>
    <col min="7" max="7" width="86.421875" style="39" customWidth="1"/>
    <col min="8" max="8" width="140.8515625" style="39" customWidth="1"/>
    <col min="9" max="9" width="74.8515625" style="39" customWidth="1"/>
    <col min="10" max="10" width="118.8515625" style="39" customWidth="1"/>
    <col min="11" max="11" width="90.421875" style="39" customWidth="1"/>
    <col min="12" max="12" width="50.140625" style="39" customWidth="1"/>
    <col min="13" max="13" width="64.8515625" style="39" customWidth="1"/>
    <col min="14" max="14" width="31.00390625" style="39" bestFit="1" customWidth="1"/>
    <col min="15" max="56" width="9.140625" style="39" customWidth="1"/>
    <col min="57" max="16384" width="10.8515625" style="39" customWidth="1"/>
  </cols>
  <sheetData>
    <row r="1" spans="1:10" ht="18">
      <c r="A1" s="121" t="s">
        <v>57</v>
      </c>
      <c r="B1" s="121"/>
      <c r="C1" s="121"/>
      <c r="D1" s="121"/>
      <c r="E1" s="121"/>
      <c r="F1" s="121"/>
      <c r="G1" s="121"/>
      <c r="H1" s="121"/>
      <c r="I1" s="121"/>
      <c r="J1" s="121"/>
    </row>
    <row r="2" spans="1:10" ht="18">
      <c r="A2" s="122" t="s">
        <v>58</v>
      </c>
      <c r="B2" s="122"/>
      <c r="C2" s="122"/>
      <c r="D2" s="122"/>
      <c r="E2" s="122"/>
      <c r="F2" s="122"/>
      <c r="G2" s="122"/>
      <c r="H2" s="122"/>
      <c r="I2" s="122"/>
      <c r="J2" s="122"/>
    </row>
    <row r="3" spans="1:56" s="41" customFormat="1" ht="18">
      <c r="A3" s="124" t="s">
        <v>12</v>
      </c>
      <c r="B3" s="124"/>
      <c r="C3" s="124"/>
      <c r="D3" s="124"/>
      <c r="E3" s="124"/>
      <c r="F3" s="124"/>
      <c r="G3" s="124"/>
      <c r="H3" s="124"/>
      <c r="I3" s="124"/>
      <c r="J3" s="124"/>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1">
      <c r="D5" s="123" t="s">
        <v>186</v>
      </c>
      <c r="E5" s="123"/>
      <c r="F5" s="123"/>
      <c r="G5" s="123"/>
      <c r="H5" s="123"/>
      <c r="I5" s="123"/>
      <c r="J5" s="123"/>
    </row>
    <row r="6" spans="1:21" ht="21">
      <c r="A6" s="43" t="s">
        <v>15</v>
      </c>
      <c r="B6" s="44" t="s">
        <v>187</v>
      </c>
      <c r="C6" s="44" t="s">
        <v>28</v>
      </c>
      <c r="D6" s="39" t="s">
        <v>11</v>
      </c>
      <c r="E6" s="39" t="s">
        <v>0</v>
      </c>
      <c r="F6" s="39" t="s">
        <v>1</v>
      </c>
      <c r="G6" s="39" t="s">
        <v>2</v>
      </c>
      <c r="H6" s="39" t="s">
        <v>3</v>
      </c>
      <c r="I6" s="39" t="s">
        <v>4</v>
      </c>
      <c r="J6" s="39" t="s">
        <v>163</v>
      </c>
      <c r="K6" s="45" t="s">
        <v>182</v>
      </c>
      <c r="L6" s="45" t="s">
        <v>184</v>
      </c>
      <c r="M6" s="46" t="s">
        <v>223</v>
      </c>
      <c r="N6" s="46" t="s">
        <v>264</v>
      </c>
      <c r="O6" s="46"/>
      <c r="P6" s="46"/>
      <c r="Q6" s="46"/>
      <c r="R6" s="46"/>
      <c r="S6" s="46"/>
      <c r="T6" s="46"/>
      <c r="U6" s="46"/>
    </row>
    <row r="7" spans="1:21" s="51" customFormat="1" ht="409.5">
      <c r="A7" s="50" t="s">
        <v>46</v>
      </c>
      <c r="B7" s="47" t="s">
        <v>47</v>
      </c>
      <c r="C7" s="47"/>
      <c r="D7" s="53" t="s">
        <v>119</v>
      </c>
      <c r="E7" s="47" t="s">
        <v>265</v>
      </c>
      <c r="F7" s="116" t="s">
        <v>325</v>
      </c>
      <c r="G7" s="116" t="s">
        <v>306</v>
      </c>
      <c r="H7" s="46"/>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8">
      <c r="A9" s="50"/>
      <c r="B9" s="47" t="s">
        <v>135</v>
      </c>
      <c r="C9" s="47"/>
      <c r="D9" s="46" t="s">
        <v>119</v>
      </c>
      <c r="E9" s="47" t="s">
        <v>141</v>
      </c>
      <c r="F9" s="47"/>
      <c r="G9" s="46"/>
      <c r="H9" s="46"/>
      <c r="I9" s="46"/>
      <c r="J9" s="46"/>
      <c r="K9" s="46"/>
      <c r="L9" s="46"/>
      <c r="M9" s="46"/>
      <c r="N9" s="46"/>
      <c r="O9" s="46"/>
      <c r="P9" s="46"/>
      <c r="Q9" s="46"/>
      <c r="R9" s="46"/>
      <c r="S9" s="46"/>
      <c r="T9" s="46"/>
      <c r="U9" s="46"/>
    </row>
    <row r="10" spans="1:21" s="51" customFormat="1" ht="108">
      <c r="A10" s="50"/>
      <c r="B10" s="47" t="s">
        <v>136</v>
      </c>
      <c r="C10" s="47"/>
      <c r="D10" s="46" t="s">
        <v>119</v>
      </c>
      <c r="E10" s="47" t="s">
        <v>305</v>
      </c>
      <c r="F10" s="47" t="s">
        <v>118</v>
      </c>
      <c r="G10" s="47" t="s">
        <v>108</v>
      </c>
      <c r="H10" s="47" t="s">
        <v>145</v>
      </c>
      <c r="I10" s="47" t="s">
        <v>180</v>
      </c>
      <c r="J10" s="47" t="s">
        <v>191</v>
      </c>
      <c r="K10" s="47" t="s">
        <v>250</v>
      </c>
      <c r="L10" s="47" t="s">
        <v>249</v>
      </c>
      <c r="M10" s="47" t="s">
        <v>262</v>
      </c>
      <c r="N10" s="47" t="s">
        <v>263</v>
      </c>
      <c r="O10" s="46"/>
      <c r="P10" s="46"/>
      <c r="Q10" s="46"/>
      <c r="R10" s="46"/>
      <c r="S10" s="46"/>
      <c r="T10" s="46"/>
      <c r="U10" s="46"/>
    </row>
    <row r="11" spans="1:21" s="51" customFormat="1" ht="144">
      <c r="A11" s="50"/>
      <c r="B11" s="47" t="s">
        <v>137</v>
      </c>
      <c r="C11" s="47"/>
      <c r="D11" s="46" t="s">
        <v>119</v>
      </c>
      <c r="E11" s="47" t="s">
        <v>317</v>
      </c>
      <c r="F11" s="47" t="s">
        <v>146</v>
      </c>
      <c r="G11" s="46" t="s">
        <v>144</v>
      </c>
      <c r="H11" s="47" t="s">
        <v>248</v>
      </c>
      <c r="I11" s="46"/>
      <c r="J11" s="47" t="s">
        <v>191</v>
      </c>
      <c r="K11" s="47" t="s">
        <v>252</v>
      </c>
      <c r="L11" s="46"/>
      <c r="M11" s="46"/>
      <c r="N11" s="46"/>
      <c r="O11" s="46"/>
      <c r="P11" s="46"/>
      <c r="Q11" s="46"/>
      <c r="R11" s="46"/>
      <c r="S11" s="46"/>
      <c r="T11" s="46"/>
      <c r="U11" s="46"/>
    </row>
    <row r="12" spans="1:21" s="51" customFormat="1" ht="18">
      <c r="A12" s="52" t="s">
        <v>124</v>
      </c>
      <c r="B12" s="53" t="s">
        <v>139</v>
      </c>
      <c r="C12" s="47"/>
      <c r="D12" s="47"/>
      <c r="E12" s="47" t="s">
        <v>171</v>
      </c>
      <c r="F12" s="47"/>
      <c r="G12" s="46"/>
      <c r="H12" s="46"/>
      <c r="I12" s="46"/>
      <c r="J12" s="46"/>
      <c r="K12" s="46"/>
      <c r="L12" s="46"/>
      <c r="M12" s="46"/>
      <c r="N12" s="46"/>
      <c r="O12" s="46"/>
      <c r="P12" s="46"/>
      <c r="Q12" s="46"/>
      <c r="R12" s="46"/>
      <c r="S12" s="46"/>
      <c r="T12" s="46"/>
      <c r="U12" s="46"/>
    </row>
    <row r="13" spans="1:21" s="51" customFormat="1" ht="162">
      <c r="A13" s="52">
        <v>2</v>
      </c>
      <c r="B13" s="53" t="s">
        <v>193</v>
      </c>
      <c r="C13" s="46"/>
      <c r="D13" s="46"/>
      <c r="E13" s="47" t="s">
        <v>172</v>
      </c>
      <c r="F13" s="70" t="s">
        <v>245</v>
      </c>
      <c r="G13" s="70" t="s">
        <v>266</v>
      </c>
      <c r="H13" s="47"/>
      <c r="I13" s="47"/>
      <c r="J13" s="46"/>
      <c r="K13" s="46"/>
      <c r="L13" s="46"/>
      <c r="M13" s="46"/>
      <c r="N13" s="46"/>
      <c r="O13" s="46"/>
      <c r="P13" s="46"/>
      <c r="Q13" s="46"/>
      <c r="R13" s="46"/>
      <c r="S13" s="46"/>
      <c r="T13" s="46"/>
      <c r="U13" s="46"/>
    </row>
    <row r="14" spans="1:21" s="51" customFormat="1" ht="409.5">
      <c r="A14" s="52" t="s">
        <v>127</v>
      </c>
      <c r="B14" s="53" t="s">
        <v>130</v>
      </c>
      <c r="C14" s="46"/>
      <c r="D14" s="47"/>
      <c r="E14" s="47" t="s">
        <v>205</v>
      </c>
      <c r="F14" s="47" t="s">
        <v>110</v>
      </c>
      <c r="G14" s="47" t="s">
        <v>109</v>
      </c>
      <c r="H14" s="47" t="s">
        <v>173</v>
      </c>
      <c r="I14" s="47" t="s">
        <v>254</v>
      </c>
      <c r="J14" s="46"/>
      <c r="K14" s="46"/>
      <c r="L14" s="46"/>
      <c r="M14" s="46"/>
      <c r="N14" s="46"/>
      <c r="O14" s="46"/>
      <c r="P14" s="46"/>
      <c r="Q14" s="46"/>
      <c r="R14" s="46"/>
      <c r="S14" s="46"/>
      <c r="T14" s="46"/>
      <c r="U14" s="46"/>
    </row>
    <row r="15" spans="1:21" s="51" customFormat="1" ht="349.5" customHeight="1">
      <c r="A15" s="52" t="s">
        <v>128</v>
      </c>
      <c r="B15" s="53" t="s">
        <v>131</v>
      </c>
      <c r="C15" s="46"/>
      <c r="D15" s="47" t="s">
        <v>152</v>
      </c>
      <c r="E15" s="47" t="s">
        <v>270</v>
      </c>
      <c r="F15" s="47" t="s">
        <v>174</v>
      </c>
      <c r="G15" s="71" t="s">
        <v>253</v>
      </c>
      <c r="H15" s="47"/>
      <c r="I15" s="47"/>
      <c r="J15" s="46"/>
      <c r="K15" s="46"/>
      <c r="L15" s="46"/>
      <c r="M15" s="46"/>
      <c r="N15" s="46"/>
      <c r="O15" s="46"/>
      <c r="P15" s="46"/>
      <c r="Q15" s="46"/>
      <c r="R15" s="46"/>
      <c r="S15" s="46"/>
      <c r="T15" s="46"/>
      <c r="U15" s="46"/>
    </row>
    <row r="16" spans="1:21" s="51" customFormat="1" ht="126">
      <c r="A16" s="52" t="s">
        <v>154</v>
      </c>
      <c r="B16" s="53" t="s">
        <v>155</v>
      </c>
      <c r="C16" s="46"/>
      <c r="D16" s="47"/>
      <c r="E16" s="47" t="s">
        <v>206</v>
      </c>
      <c r="F16" s="71" t="s">
        <v>267</v>
      </c>
      <c r="G16" s="47"/>
      <c r="H16" s="47"/>
      <c r="I16" s="47"/>
      <c r="J16" s="46"/>
      <c r="K16" s="46"/>
      <c r="L16" s="46"/>
      <c r="M16" s="46"/>
      <c r="N16" s="46"/>
      <c r="O16" s="46"/>
      <c r="P16" s="46"/>
      <c r="Q16" s="46"/>
      <c r="R16" s="46"/>
      <c r="S16" s="46"/>
      <c r="T16" s="46"/>
      <c r="U16" s="46"/>
    </row>
    <row r="17" spans="1:21" s="51" customFormat="1" ht="90">
      <c r="A17" s="52" t="s">
        <v>156</v>
      </c>
      <c r="B17" s="53" t="s">
        <v>158</v>
      </c>
      <c r="C17" s="46"/>
      <c r="D17" s="47" t="s">
        <v>212</v>
      </c>
      <c r="E17" s="47" t="s">
        <v>209</v>
      </c>
      <c r="F17" s="47"/>
      <c r="G17" s="47"/>
      <c r="H17" s="47"/>
      <c r="I17" s="47"/>
      <c r="J17" s="46"/>
      <c r="K17" s="46"/>
      <c r="L17" s="46"/>
      <c r="M17" s="46"/>
      <c r="N17" s="46"/>
      <c r="O17" s="46"/>
      <c r="P17" s="46"/>
      <c r="Q17" s="46"/>
      <c r="R17" s="46"/>
      <c r="S17" s="46"/>
      <c r="T17" s="46"/>
      <c r="U17" s="46"/>
    </row>
    <row r="18" spans="1:21" s="51" customFormat="1" ht="126">
      <c r="A18" s="52"/>
      <c r="B18" s="53" t="s">
        <v>188</v>
      </c>
      <c r="C18" s="46"/>
      <c r="D18" s="47" t="s">
        <v>211</v>
      </c>
      <c r="E18" s="47" t="s">
        <v>207</v>
      </c>
      <c r="F18" s="47"/>
      <c r="G18" s="47"/>
      <c r="H18" s="47"/>
      <c r="I18" s="46"/>
      <c r="J18" s="46"/>
      <c r="K18" s="46"/>
      <c r="L18" s="46"/>
      <c r="M18" s="46"/>
      <c r="N18" s="46"/>
      <c r="O18" s="46"/>
      <c r="P18" s="46"/>
      <c r="Q18" s="46"/>
      <c r="R18" s="46"/>
      <c r="S18" s="46"/>
      <c r="T18" s="46"/>
      <c r="U18" s="46"/>
    </row>
    <row r="19" spans="1:21" s="51" customFormat="1" ht="54">
      <c r="A19" s="52"/>
      <c r="B19" s="53" t="s">
        <v>189</v>
      </c>
      <c r="C19" s="46"/>
      <c r="D19" s="47" t="s">
        <v>238</v>
      </c>
      <c r="E19" s="47" t="s">
        <v>208</v>
      </c>
      <c r="F19" s="47" t="s">
        <v>222</v>
      </c>
      <c r="G19" s="47"/>
      <c r="H19" s="47"/>
      <c r="I19" s="46"/>
      <c r="J19" s="46"/>
      <c r="K19" s="46"/>
      <c r="L19" s="46"/>
      <c r="M19" s="46"/>
      <c r="N19" s="46"/>
      <c r="O19" s="46"/>
      <c r="P19" s="46"/>
      <c r="Q19" s="46"/>
      <c r="R19" s="46"/>
      <c r="S19" s="46"/>
      <c r="T19" s="46"/>
      <c r="U19" s="46"/>
    </row>
    <row r="20" spans="1:21" s="51" customFormat="1" ht="108">
      <c r="A20" s="52"/>
      <c r="B20" s="53" t="s">
        <v>190</v>
      </c>
      <c r="C20" s="46"/>
      <c r="D20" s="47" t="s">
        <v>239</v>
      </c>
      <c r="E20" s="47" t="s">
        <v>210</v>
      </c>
      <c r="F20" s="47" t="s">
        <v>222</v>
      </c>
      <c r="G20" s="47"/>
      <c r="H20" s="47"/>
      <c r="I20" s="46"/>
      <c r="J20" s="46"/>
      <c r="K20" s="46"/>
      <c r="L20" s="46"/>
      <c r="M20" s="46"/>
      <c r="N20" s="46"/>
      <c r="O20" s="46"/>
      <c r="P20" s="46"/>
      <c r="Q20" s="46"/>
      <c r="R20" s="46"/>
      <c r="S20" s="46"/>
      <c r="T20" s="46"/>
      <c r="U20" s="46"/>
    </row>
    <row r="21" spans="1:21" s="51" customFormat="1" ht="18">
      <c r="A21" s="52" t="s">
        <v>157</v>
      </c>
      <c r="B21" s="53" t="s">
        <v>159</v>
      </c>
      <c r="C21" s="46"/>
      <c r="D21" s="47"/>
      <c r="E21" s="47"/>
      <c r="F21" s="47"/>
      <c r="G21" s="47"/>
      <c r="H21" s="47"/>
      <c r="I21" s="47"/>
      <c r="J21" s="46"/>
      <c r="K21" s="46"/>
      <c r="L21" s="46"/>
      <c r="M21" s="46"/>
      <c r="N21" s="46"/>
      <c r="O21" s="46"/>
      <c r="P21" s="46"/>
      <c r="Q21" s="46"/>
      <c r="R21" s="46"/>
      <c r="S21" s="46"/>
      <c r="T21" s="46"/>
      <c r="U21" s="46"/>
    </row>
    <row r="22" spans="1:21" s="51" customFormat="1" ht="36">
      <c r="A22" s="52"/>
      <c r="B22" s="53" t="s">
        <v>188</v>
      </c>
      <c r="C22" s="46"/>
      <c r="D22" s="47" t="s">
        <v>215</v>
      </c>
      <c r="E22" s="47" t="s">
        <v>213</v>
      </c>
      <c r="F22" s="71" t="s">
        <v>256</v>
      </c>
      <c r="G22" s="47"/>
      <c r="H22" s="47"/>
      <c r="I22" s="46"/>
      <c r="J22" s="46"/>
      <c r="K22" s="46"/>
      <c r="L22" s="46"/>
      <c r="M22" s="46"/>
      <c r="N22" s="46"/>
      <c r="O22" s="46"/>
      <c r="P22" s="46"/>
      <c r="Q22" s="46"/>
      <c r="R22" s="46"/>
      <c r="S22" s="46"/>
      <c r="T22" s="46"/>
      <c r="U22" s="46"/>
    </row>
    <row r="23" spans="1:21" s="51" customFormat="1" ht="90">
      <c r="A23" s="52"/>
      <c r="B23" s="53" t="s">
        <v>189</v>
      </c>
      <c r="C23" s="46"/>
      <c r="D23" s="47" t="s">
        <v>216</v>
      </c>
      <c r="E23" s="47" t="s">
        <v>214</v>
      </c>
      <c r="F23" s="47" t="s">
        <v>224</v>
      </c>
      <c r="G23" s="47" t="s">
        <v>251</v>
      </c>
      <c r="H23" s="72" t="s">
        <v>261</v>
      </c>
      <c r="I23" s="46"/>
      <c r="J23" s="46"/>
      <c r="K23" s="46"/>
      <c r="L23" s="46"/>
      <c r="M23" s="46"/>
      <c r="N23" s="46"/>
      <c r="O23" s="46"/>
      <c r="P23" s="46"/>
      <c r="Q23" s="46"/>
      <c r="R23" s="46"/>
      <c r="S23" s="46"/>
      <c r="T23" s="46"/>
      <c r="U23" s="46"/>
    </row>
    <row r="24" spans="1:21" s="51" customFormat="1" ht="166.5">
      <c r="A24" s="52"/>
      <c r="B24" s="53" t="s">
        <v>190</v>
      </c>
      <c r="C24" s="46"/>
      <c r="D24" s="47" t="s">
        <v>217</v>
      </c>
      <c r="E24" s="47" t="s">
        <v>241</v>
      </c>
      <c r="F24" s="71" t="s">
        <v>257</v>
      </c>
      <c r="G24" s="47"/>
      <c r="H24" s="47"/>
      <c r="I24" s="46"/>
      <c r="J24" s="46"/>
      <c r="K24" s="46"/>
      <c r="L24" s="46"/>
      <c r="M24" s="46"/>
      <c r="N24" s="46"/>
      <c r="O24" s="46"/>
      <c r="P24" s="46"/>
      <c r="Q24" s="46"/>
      <c r="R24" s="46"/>
      <c r="S24" s="46"/>
      <c r="T24" s="46"/>
      <c r="U24" s="46"/>
    </row>
    <row r="25" spans="1:21" s="51" customFormat="1" ht="280.5">
      <c r="A25" s="52">
        <v>3</v>
      </c>
      <c r="B25" s="48" t="s">
        <v>134</v>
      </c>
      <c r="C25" s="46"/>
      <c r="D25" s="46" t="s">
        <v>119</v>
      </c>
      <c r="E25" s="47" t="s">
        <v>111</v>
      </c>
      <c r="F25" s="47" t="s">
        <v>113</v>
      </c>
      <c r="G25" s="47" t="s">
        <v>112</v>
      </c>
      <c r="H25" s="47" t="s">
        <v>175</v>
      </c>
      <c r="I25" s="69" t="s">
        <v>244</v>
      </c>
      <c r="J25" s="73" t="s">
        <v>268</v>
      </c>
      <c r="K25" s="46"/>
      <c r="L25" s="46"/>
      <c r="M25" s="46"/>
      <c r="N25" s="46"/>
      <c r="O25" s="46"/>
      <c r="P25" s="46"/>
      <c r="Q25" s="46"/>
      <c r="R25" s="46"/>
      <c r="S25" s="46"/>
      <c r="T25" s="46"/>
      <c r="U25" s="46"/>
    </row>
    <row r="26" spans="1:21" s="51" customFormat="1" ht="409.5">
      <c r="A26" s="52">
        <v>4</v>
      </c>
      <c r="B26" s="48" t="s">
        <v>140</v>
      </c>
      <c r="C26" s="46"/>
      <c r="D26" s="46" t="s">
        <v>119</v>
      </c>
      <c r="E26" s="47" t="s">
        <v>318</v>
      </c>
      <c r="F26" s="47" t="s">
        <v>114</v>
      </c>
      <c r="G26" s="47" t="s">
        <v>115</v>
      </c>
      <c r="H26" s="47" t="s">
        <v>116</v>
      </c>
      <c r="I26" s="47" t="s">
        <v>164</v>
      </c>
      <c r="J26" s="47" t="s">
        <v>165</v>
      </c>
      <c r="K26" s="47" t="s">
        <v>181</v>
      </c>
      <c r="L26" s="47" t="s">
        <v>183</v>
      </c>
      <c r="M26" s="47" t="s">
        <v>225</v>
      </c>
      <c r="N26" s="47" t="s">
        <v>274</v>
      </c>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c r="O27" s="46"/>
      <c r="P27" s="46"/>
      <c r="Q27" s="46"/>
      <c r="R27" s="46"/>
      <c r="S27" s="46"/>
      <c r="T27" s="46"/>
      <c r="U27" s="46"/>
    </row>
    <row r="28" spans="1:21" s="51" customFormat="1" ht="198">
      <c r="A28" s="52"/>
      <c r="B28" s="47" t="s">
        <v>135</v>
      </c>
      <c r="C28" s="46"/>
      <c r="D28" s="46" t="s">
        <v>120</v>
      </c>
      <c r="E28" s="47" t="s">
        <v>218</v>
      </c>
      <c r="F28" s="47" t="s">
        <v>176</v>
      </c>
      <c r="G28" s="47" t="s">
        <v>220</v>
      </c>
      <c r="H28" s="74" t="s">
        <v>236</v>
      </c>
      <c r="I28" s="47" t="s">
        <v>246</v>
      </c>
      <c r="J28" s="75" t="s">
        <v>271</v>
      </c>
      <c r="K28" s="46"/>
      <c r="L28" s="46"/>
      <c r="M28" s="46"/>
      <c r="N28" s="46"/>
      <c r="O28" s="46"/>
      <c r="P28" s="46"/>
      <c r="Q28" s="46"/>
      <c r="R28" s="46"/>
      <c r="S28" s="46"/>
      <c r="T28" s="46"/>
      <c r="U28" s="46"/>
    </row>
    <row r="29" spans="1:21" s="51" customFormat="1" ht="18">
      <c r="A29" s="52"/>
      <c r="B29" s="47" t="s">
        <v>136</v>
      </c>
      <c r="C29" s="46"/>
      <c r="D29" s="46"/>
      <c r="E29" s="47" t="s">
        <v>242</v>
      </c>
      <c r="F29" s="47" t="s">
        <v>178</v>
      </c>
      <c r="G29" s="75" t="s">
        <v>258</v>
      </c>
      <c r="H29" s="46"/>
      <c r="I29" s="46"/>
      <c r="J29" s="46"/>
      <c r="K29" s="46"/>
      <c r="L29" s="46"/>
      <c r="M29" s="46"/>
      <c r="N29" s="46"/>
      <c r="O29" s="46"/>
      <c r="P29" s="46"/>
      <c r="Q29" s="46"/>
      <c r="R29" s="46"/>
      <c r="S29" s="46"/>
      <c r="T29" s="46"/>
      <c r="U29" s="46"/>
    </row>
    <row r="30" spans="1:21" s="51" customFormat="1" ht="306">
      <c r="A30" s="52"/>
      <c r="B30" s="47" t="s">
        <v>137</v>
      </c>
      <c r="C30" s="46"/>
      <c r="D30" s="46"/>
      <c r="E30" s="47" t="s">
        <v>166</v>
      </c>
      <c r="F30" s="47" t="s">
        <v>178</v>
      </c>
      <c r="G30" s="47" t="s">
        <v>221</v>
      </c>
      <c r="H30" s="74" t="s">
        <v>237</v>
      </c>
      <c r="I30" s="76" t="s">
        <v>269</v>
      </c>
      <c r="J30" s="46"/>
      <c r="K30" s="46"/>
      <c r="L30" s="46"/>
      <c r="M30" s="46"/>
      <c r="N30" s="46"/>
      <c r="O30" s="46"/>
      <c r="P30" s="46"/>
      <c r="Q30" s="46"/>
      <c r="R30" s="46"/>
      <c r="S30" s="46"/>
      <c r="T30" s="46"/>
      <c r="U30" s="46"/>
    </row>
    <row r="31" spans="1:21" s="51" customFormat="1" ht="108">
      <c r="A31" s="52">
        <v>6</v>
      </c>
      <c r="B31" s="48" t="s">
        <v>192</v>
      </c>
      <c r="C31" s="46"/>
      <c r="D31" s="47" t="s">
        <v>240</v>
      </c>
      <c r="E31" s="47" t="s">
        <v>177</v>
      </c>
      <c r="F31" s="46"/>
      <c r="G31" s="46"/>
      <c r="H31" s="46"/>
      <c r="I31" s="46"/>
      <c r="J31" s="47" t="s">
        <v>106</v>
      </c>
      <c r="K31" s="46"/>
      <c r="L31" s="46"/>
      <c r="M31" s="46"/>
      <c r="N31" s="46"/>
      <c r="O31" s="46"/>
      <c r="P31" s="46"/>
      <c r="Q31" s="46"/>
      <c r="R31" s="46"/>
      <c r="S31" s="46"/>
      <c r="T31" s="46"/>
      <c r="U31" s="46"/>
    </row>
    <row r="32" spans="1:21" s="51" customFormat="1" ht="90">
      <c r="A32" s="52"/>
      <c r="B32" s="47" t="s">
        <v>135</v>
      </c>
      <c r="C32" s="46"/>
      <c r="D32" s="47"/>
      <c r="E32" s="46" t="s">
        <v>179</v>
      </c>
      <c r="F32" s="46" t="s">
        <v>219</v>
      </c>
      <c r="G32" s="46"/>
      <c r="H32" s="75" t="s">
        <v>201</v>
      </c>
      <c r="I32" s="46"/>
      <c r="J32" s="47"/>
      <c r="K32" s="46"/>
      <c r="L32" s="46"/>
      <c r="M32" s="46"/>
      <c r="N32" s="46"/>
      <c r="O32" s="46"/>
      <c r="P32" s="46"/>
      <c r="Q32" s="46"/>
      <c r="R32" s="46"/>
      <c r="S32" s="46"/>
      <c r="T32" s="46"/>
      <c r="U32" s="46"/>
    </row>
    <row r="33" spans="1:21" s="51" customFormat="1" ht="409.5">
      <c r="A33" s="52"/>
      <c r="B33" s="47" t="s">
        <v>136</v>
      </c>
      <c r="C33" s="46"/>
      <c r="D33" s="47"/>
      <c r="E33" s="46" t="s">
        <v>117</v>
      </c>
      <c r="F33" s="47" t="s">
        <v>319</v>
      </c>
      <c r="G33" s="46" t="s">
        <v>179</v>
      </c>
      <c r="H33" s="46" t="s">
        <v>185</v>
      </c>
      <c r="I33" s="77" t="s">
        <v>247</v>
      </c>
      <c r="J33" s="75" t="s">
        <v>259</v>
      </c>
      <c r="K33" s="46" t="s">
        <v>275</v>
      </c>
      <c r="L33" s="81"/>
      <c r="M33" s="46"/>
      <c r="N33" s="46"/>
      <c r="O33" s="46"/>
      <c r="P33" s="46"/>
      <c r="Q33" s="46"/>
      <c r="R33" s="46"/>
      <c r="S33" s="46"/>
      <c r="T33" s="46"/>
      <c r="U33" s="46"/>
    </row>
    <row r="34" spans="1:21" s="51" customFormat="1" ht="408" customHeight="1">
      <c r="A34" s="52"/>
      <c r="B34" s="47" t="s">
        <v>137</v>
      </c>
      <c r="C34" s="46"/>
      <c r="D34" s="47"/>
      <c r="E34" s="46" t="s">
        <v>161</v>
      </c>
      <c r="F34" s="47" t="s">
        <v>162</v>
      </c>
      <c r="G34" s="46" t="s">
        <v>179</v>
      </c>
      <c r="H34" s="47" t="s">
        <v>320</v>
      </c>
      <c r="I34" s="77" t="s">
        <v>247</v>
      </c>
      <c r="J34" s="47" t="s">
        <v>316</v>
      </c>
      <c r="K34" s="75" t="s">
        <v>260</v>
      </c>
      <c r="L34" s="46" t="s">
        <v>275</v>
      </c>
      <c r="M34" s="46"/>
      <c r="N34" s="46"/>
      <c r="O34" s="46"/>
      <c r="P34" s="46"/>
      <c r="Q34" s="46"/>
      <c r="R34" s="46"/>
      <c r="S34" s="46"/>
      <c r="T34" s="46"/>
      <c r="U34" s="46"/>
    </row>
    <row r="35" spans="1:21" s="51" customFormat="1" ht="36">
      <c r="A35" s="50">
        <v>7</v>
      </c>
      <c r="B35" s="47" t="s">
        <v>133</v>
      </c>
      <c r="C35" s="46"/>
      <c r="D35" s="47"/>
      <c r="E35" s="46" t="s">
        <v>160</v>
      </c>
      <c r="F35" s="75" t="s">
        <v>202</v>
      </c>
      <c r="G35" s="46"/>
      <c r="H35" s="46"/>
      <c r="I35" s="46"/>
      <c r="J35" s="46"/>
      <c r="K35" s="46"/>
      <c r="L35" s="46"/>
      <c r="M35" s="46"/>
      <c r="N35" s="46"/>
      <c r="O35" s="46"/>
      <c r="P35" s="46"/>
      <c r="Q35" s="46"/>
      <c r="R35" s="46"/>
      <c r="S35" s="46"/>
      <c r="T35" s="46"/>
      <c r="U35" s="46"/>
    </row>
    <row r="36" spans="1:21" s="51" customFormat="1" ht="18">
      <c r="A36" s="50">
        <v>8</v>
      </c>
      <c r="B36" s="47"/>
      <c r="C36" s="46"/>
      <c r="D36" s="47"/>
      <c r="E36" s="46"/>
      <c r="F36" s="46"/>
      <c r="G36" s="46"/>
      <c r="H36" s="46"/>
      <c r="I36" s="46"/>
      <c r="J36" s="46"/>
      <c r="K36" s="46"/>
      <c r="L36" s="46"/>
      <c r="M36" s="46"/>
      <c r="N36" s="46"/>
      <c r="O36" s="46"/>
      <c r="P36" s="46"/>
      <c r="Q36" s="46"/>
      <c r="R36" s="46"/>
      <c r="S36" s="46"/>
      <c r="T36" s="46"/>
      <c r="U36" s="46"/>
    </row>
    <row r="37" spans="1:21" s="51" customFormat="1" ht="18">
      <c r="A37" s="50">
        <v>9</v>
      </c>
      <c r="B37" s="54"/>
      <c r="C37" s="46"/>
      <c r="D37" s="47"/>
      <c r="E37" s="46"/>
      <c r="F37" s="46"/>
      <c r="G37" s="46"/>
      <c r="H37" s="46"/>
      <c r="I37" s="46"/>
      <c r="J37" s="46"/>
      <c r="K37" s="46"/>
      <c r="L37" s="46"/>
      <c r="M37" s="46"/>
      <c r="N37" s="46"/>
      <c r="O37" s="46"/>
      <c r="P37" s="46"/>
      <c r="Q37" s="46"/>
      <c r="R37" s="46"/>
      <c r="S37" s="46"/>
      <c r="T37" s="46"/>
      <c r="U37" s="46"/>
    </row>
    <row r="38" spans="1:21" s="51" customFormat="1" ht="18">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8">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8">
      <c r="A40" s="55"/>
      <c r="B40" s="54"/>
      <c r="C40" s="46"/>
      <c r="D40" s="46"/>
      <c r="E40" s="46"/>
      <c r="F40" s="46"/>
      <c r="G40" s="46"/>
      <c r="H40" s="46"/>
      <c r="I40" s="46"/>
      <c r="J40" s="46"/>
      <c r="K40" s="46"/>
      <c r="L40" s="46"/>
      <c r="M40" s="46"/>
      <c r="N40" s="46"/>
      <c r="O40" s="46"/>
      <c r="P40" s="46"/>
      <c r="Q40" s="46"/>
      <c r="R40" s="46"/>
      <c r="S40" s="46"/>
      <c r="T40" s="46"/>
      <c r="U40" s="46"/>
    </row>
    <row r="41" spans="1:21" s="51" customFormat="1" ht="18">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108">
      <c r="A42" s="55"/>
      <c r="B42" s="56" t="s">
        <v>167</v>
      </c>
      <c r="C42" s="49"/>
      <c r="D42" s="49"/>
      <c r="E42" s="49"/>
      <c r="F42" s="49"/>
      <c r="G42" s="49"/>
      <c r="H42" s="49"/>
      <c r="I42" s="49"/>
      <c r="J42" s="49"/>
      <c r="K42" s="46"/>
      <c r="L42" s="46"/>
      <c r="M42" s="46"/>
      <c r="N42" s="46"/>
      <c r="O42" s="46"/>
      <c r="P42" s="46"/>
      <c r="Q42" s="46"/>
      <c r="R42" s="46"/>
      <c r="S42" s="46"/>
      <c r="T42" s="46"/>
      <c r="U42" s="46"/>
    </row>
    <row r="43" spans="1:21" s="51" customFormat="1" ht="36">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108">
      <c r="A44" s="55"/>
      <c r="B44" s="54" t="s">
        <v>194</v>
      </c>
      <c r="C44" s="46"/>
      <c r="D44" s="46"/>
      <c r="E44" s="46"/>
      <c r="F44" s="46"/>
      <c r="G44" s="46"/>
      <c r="H44" s="46"/>
      <c r="I44" s="46"/>
      <c r="J44" s="46"/>
      <c r="K44" s="46"/>
      <c r="L44" s="46"/>
      <c r="M44" s="46"/>
      <c r="N44" s="46"/>
      <c r="O44" s="46"/>
      <c r="P44" s="46"/>
      <c r="Q44" s="46"/>
      <c r="R44" s="46"/>
      <c r="S44" s="46"/>
      <c r="T44" s="46"/>
      <c r="U44" s="46"/>
    </row>
    <row r="45" spans="1:21" s="51" customFormat="1" ht="18">
      <c r="A45" s="55"/>
      <c r="B45" s="54"/>
      <c r="C45" s="46"/>
      <c r="D45" s="46"/>
      <c r="E45" s="46"/>
      <c r="F45" s="46"/>
      <c r="G45" s="46"/>
      <c r="H45" s="46"/>
      <c r="I45" s="46"/>
      <c r="J45" s="46"/>
      <c r="K45" s="46"/>
      <c r="L45" s="46"/>
      <c r="M45" s="46"/>
      <c r="N45" s="46"/>
      <c r="O45" s="46"/>
      <c r="P45" s="46"/>
      <c r="Q45" s="46"/>
      <c r="R45" s="46"/>
      <c r="S45" s="46"/>
      <c r="T45" s="46"/>
      <c r="U45" s="46"/>
    </row>
    <row r="46" spans="1:21" s="51" customFormat="1" ht="18">
      <c r="A46" s="55"/>
      <c r="B46" s="54"/>
      <c r="C46" s="46"/>
      <c r="D46" s="46"/>
      <c r="E46" s="46"/>
      <c r="F46" s="46"/>
      <c r="G46" s="46"/>
      <c r="H46" s="46"/>
      <c r="I46" s="46"/>
      <c r="J46" s="46"/>
      <c r="K46" s="46"/>
      <c r="L46" s="46"/>
      <c r="M46" s="46"/>
      <c r="N46" s="46"/>
      <c r="O46" s="46"/>
      <c r="P46" s="46"/>
      <c r="Q46" s="46"/>
      <c r="R46" s="46"/>
      <c r="S46" s="46"/>
      <c r="T46" s="46"/>
      <c r="U46" s="46"/>
    </row>
    <row r="47" spans="1:21" s="51" customFormat="1" ht="18.75" thickBot="1">
      <c r="A47" s="125" t="s">
        <v>21</v>
      </c>
      <c r="B47" s="125"/>
      <c r="C47" s="57"/>
      <c r="D47" s="57"/>
      <c r="E47" s="57"/>
      <c r="F47" s="57"/>
      <c r="G47" s="57"/>
      <c r="H47" s="57"/>
      <c r="I47" s="57"/>
      <c r="J47" s="57"/>
      <c r="K47" s="46"/>
      <c r="L47" s="46"/>
      <c r="M47" s="46"/>
      <c r="N47" s="46"/>
      <c r="O47" s="46"/>
      <c r="P47" s="46"/>
      <c r="Q47" s="46"/>
      <c r="R47" s="46"/>
      <c r="S47" s="46"/>
      <c r="T47" s="46"/>
      <c r="U47" s="46"/>
    </row>
    <row r="48" spans="1:21" s="51" customFormat="1" ht="18">
      <c r="A48" s="126" t="s">
        <v>195</v>
      </c>
      <c r="B48" s="127"/>
      <c r="C48" s="127"/>
      <c r="D48" s="127"/>
      <c r="E48" s="127"/>
      <c r="F48" s="127"/>
      <c r="G48" s="127"/>
      <c r="H48" s="127"/>
      <c r="I48" s="127"/>
      <c r="J48" s="128"/>
      <c r="K48" s="49"/>
      <c r="L48" s="46"/>
      <c r="M48" s="46"/>
      <c r="N48" s="46"/>
      <c r="O48" s="46"/>
      <c r="P48" s="46"/>
      <c r="Q48" s="46"/>
      <c r="R48" s="46"/>
      <c r="S48" s="46"/>
      <c r="T48" s="46"/>
      <c r="U48" s="46"/>
    </row>
    <row r="49" spans="1:21" s="51" customFormat="1" ht="20.25">
      <c r="A49" s="58" t="s">
        <v>196</v>
      </c>
      <c r="B49" s="59"/>
      <c r="C49" s="59"/>
      <c r="D49" s="59"/>
      <c r="E49" s="59"/>
      <c r="F49" s="59"/>
      <c r="G49" s="59"/>
      <c r="H49" s="59"/>
      <c r="I49" s="59"/>
      <c r="J49" s="60"/>
      <c r="K49" s="49"/>
      <c r="L49" s="46"/>
      <c r="M49" s="46"/>
      <c r="N49" s="46"/>
      <c r="O49" s="46"/>
      <c r="P49" s="46"/>
      <c r="Q49" s="46"/>
      <c r="R49" s="46"/>
      <c r="S49" s="46"/>
      <c r="T49" s="46"/>
      <c r="U49" s="46"/>
    </row>
    <row r="50" spans="1:21" s="51" customFormat="1" ht="20.25">
      <c r="A50" s="58" t="s">
        <v>197</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75"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C18" sqref="C18"/>
    </sheetView>
  </sheetViews>
  <sheetFormatPr defaultColWidth="11.421875" defaultRowHeight="12.75"/>
  <cols>
    <col min="1" max="1" width="12.421875" style="2" customWidth="1"/>
    <col min="2" max="2" width="43.00390625" style="2" bestFit="1" customWidth="1"/>
    <col min="3" max="3" width="102.140625" style="2" customWidth="1"/>
    <col min="4" max="16384" width="11.421875" style="2" customWidth="1"/>
  </cols>
  <sheetData>
    <row r="1" spans="1:3" ht="20.25">
      <c r="A1" s="132" t="str">
        <f>Setup!A2</f>
        <v>Capacity Capability Senior Task Force</v>
      </c>
      <c r="B1" s="132"/>
      <c r="C1" s="132"/>
    </row>
    <row r="2" spans="1:3" ht="18">
      <c r="A2" s="133" t="str">
        <f>Setup!A5</f>
        <v>Effective Load Carrying Capability</v>
      </c>
      <c r="B2" s="133"/>
      <c r="C2" s="133"/>
    </row>
    <row r="3" spans="1:8" s="1" customFormat="1" ht="18">
      <c r="A3" s="129" t="s">
        <v>7</v>
      </c>
      <c r="B3" s="129"/>
      <c r="C3" s="129"/>
      <c r="D3" s="2"/>
      <c r="E3" s="2"/>
      <c r="F3" s="2"/>
      <c r="G3" s="2"/>
      <c r="H3" s="2"/>
    </row>
    <row r="5" spans="1:3" s="36" customFormat="1" ht="12.75">
      <c r="A5" s="36" t="s">
        <v>26</v>
      </c>
      <c r="C5" s="66"/>
    </row>
    <row r="6" spans="1:3" s="68" customFormat="1" ht="17.25" customHeight="1" thickBot="1">
      <c r="A6" s="130" t="s">
        <v>8</v>
      </c>
      <c r="B6" s="131"/>
      <c r="C6" s="67" t="s">
        <v>9</v>
      </c>
    </row>
    <row r="7" spans="1:3" s="36" customFormat="1" ht="89.25">
      <c r="A7" s="37">
        <v>1</v>
      </c>
      <c r="B7" s="35" t="s">
        <v>107</v>
      </c>
      <c r="C7" s="35" t="s">
        <v>147</v>
      </c>
    </row>
    <row r="8" spans="1:3" s="36" customFormat="1" ht="12.75">
      <c r="A8" s="37" t="s">
        <v>124</v>
      </c>
      <c r="B8" s="35" t="s">
        <v>125</v>
      </c>
      <c r="C8" s="35" t="s">
        <v>126</v>
      </c>
    </row>
    <row r="9" spans="1:3" s="36" customFormat="1" ht="51">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154</v>
      </c>
      <c r="B12" s="35" t="s">
        <v>155</v>
      </c>
      <c r="C12" s="35" t="s">
        <v>168</v>
      </c>
    </row>
    <row r="13" spans="1:3" s="36" customFormat="1" ht="38.25">
      <c r="A13" s="38" t="s">
        <v>156</v>
      </c>
      <c r="B13" s="35" t="s">
        <v>158</v>
      </c>
      <c r="C13" s="35" t="s">
        <v>170</v>
      </c>
    </row>
    <row r="14" spans="1:3" s="36" customFormat="1" ht="25.5">
      <c r="A14" s="38" t="s">
        <v>157</v>
      </c>
      <c r="B14" s="35" t="s">
        <v>159</v>
      </c>
      <c r="C14" s="35" t="s">
        <v>169</v>
      </c>
    </row>
    <row r="15" spans="1:3" s="36" customFormat="1" ht="76.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8.25">
      <c r="A18" s="38">
        <v>6</v>
      </c>
      <c r="B18" s="35" t="s">
        <v>192</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153</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32" t="str">
        <f>Setup!A2</f>
        <v>Capacity Capability Senior Task Force</v>
      </c>
      <c r="B1" s="132"/>
    </row>
    <row r="2" spans="1:2" ht="18">
      <c r="A2" s="133" t="str">
        <f>Setup!A5</f>
        <v>Effective Load Carrying Capability</v>
      </c>
      <c r="B2" s="133"/>
    </row>
    <row r="3" spans="1:2" s="1" customFormat="1" ht="18">
      <c r="A3" s="129" t="s">
        <v>43</v>
      </c>
      <c r="B3" s="129"/>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F8" sqref="F8"/>
    </sheetView>
  </sheetViews>
  <sheetFormatPr defaultColWidth="11.421875" defaultRowHeight="12.75"/>
  <cols>
    <col min="1" max="1" width="5.140625" style="82" customWidth="1"/>
    <col min="2" max="2" width="54.00390625" style="82" customWidth="1"/>
    <col min="3" max="3" width="2.7109375" style="82" customWidth="1"/>
    <col min="4" max="4" width="8.57421875" style="82" customWidth="1"/>
    <col min="5" max="5" width="65.00390625" style="88" customWidth="1"/>
    <col min="6" max="6" width="112.00390625" style="82" customWidth="1"/>
    <col min="7" max="7" width="49.140625" style="82" customWidth="1"/>
    <col min="8" max="8" width="56.00390625" style="82" customWidth="1"/>
    <col min="9" max="22" width="9.140625" style="82" customWidth="1"/>
    <col min="23" max="16384" width="11.421875" style="82" customWidth="1"/>
  </cols>
  <sheetData>
    <row r="1" spans="1:9" ht="12.75" hidden="1">
      <c r="A1" s="137" t="s">
        <v>57</v>
      </c>
      <c r="B1" s="135"/>
      <c r="C1" s="135"/>
      <c r="D1" s="135"/>
      <c r="E1" s="135"/>
      <c r="F1" s="135"/>
      <c r="G1" s="135"/>
      <c r="H1" s="135"/>
      <c r="I1" s="135"/>
    </row>
    <row r="2" spans="1:9" ht="12.75" hidden="1">
      <c r="A2" s="138" t="s">
        <v>58</v>
      </c>
      <c r="B2" s="135"/>
      <c r="C2" s="135"/>
      <c r="D2" s="135"/>
      <c r="E2" s="135"/>
      <c r="F2" s="135"/>
      <c r="G2" s="135"/>
      <c r="H2" s="135"/>
      <c r="I2" s="135"/>
    </row>
    <row r="3" spans="1:9" ht="12.75" hidden="1">
      <c r="A3" s="136" t="s">
        <v>32</v>
      </c>
      <c r="B3" s="136"/>
      <c r="C3" s="136"/>
      <c r="D3" s="136"/>
      <c r="E3" s="136"/>
      <c r="F3" s="136"/>
      <c r="G3" s="136"/>
      <c r="H3" s="136"/>
      <c r="I3" s="136"/>
    </row>
    <row r="4" spans="2:22" ht="12.75" hidden="1">
      <c r="B4" s="84"/>
      <c r="C4" s="84"/>
      <c r="D4" s="84"/>
      <c r="E4" s="85"/>
      <c r="F4" s="84"/>
      <c r="G4" s="83"/>
      <c r="H4" s="83"/>
      <c r="I4" s="83"/>
      <c r="K4" s="86"/>
      <c r="L4" s="86"/>
      <c r="M4" s="86"/>
      <c r="N4" s="86"/>
      <c r="O4" s="86"/>
      <c r="P4" s="86"/>
      <c r="Q4" s="86"/>
      <c r="R4" s="86"/>
      <c r="S4" s="86"/>
      <c r="T4" s="86"/>
      <c r="U4" s="86"/>
      <c r="V4" s="86"/>
    </row>
    <row r="5" spans="1:22" ht="12.75" hidden="1">
      <c r="A5" s="87"/>
      <c r="K5" s="86"/>
      <c r="L5" s="86"/>
      <c r="M5" s="86"/>
      <c r="N5" s="86"/>
      <c r="O5" s="86"/>
      <c r="P5" s="86"/>
      <c r="Q5" s="86"/>
      <c r="R5" s="86"/>
      <c r="S5" s="86"/>
      <c r="T5" s="86"/>
      <c r="U5" s="86"/>
      <c r="V5" s="86"/>
    </row>
    <row r="6" spans="1:22" ht="11.25">
      <c r="A6" s="89"/>
      <c r="D6" s="134" t="s">
        <v>14</v>
      </c>
      <c r="E6" s="135"/>
      <c r="F6" s="135"/>
      <c r="G6" s="135"/>
      <c r="H6" s="135"/>
      <c r="I6" s="135"/>
      <c r="K6" s="86"/>
      <c r="L6" s="86"/>
      <c r="M6" s="86"/>
      <c r="N6" s="86"/>
      <c r="O6" s="86"/>
      <c r="P6" s="86"/>
      <c r="Q6" s="86"/>
      <c r="R6" s="86"/>
      <c r="S6" s="86"/>
      <c r="T6" s="86"/>
      <c r="U6" s="86"/>
      <c r="V6" s="86"/>
    </row>
    <row r="7" spans="1:22" ht="33.75" customHeight="1">
      <c r="A7" s="90" t="s">
        <v>15</v>
      </c>
      <c r="B7" s="88" t="s">
        <v>13</v>
      </c>
      <c r="C7" s="88" t="s">
        <v>28</v>
      </c>
      <c r="D7" s="82" t="s">
        <v>11</v>
      </c>
      <c r="E7" s="88" t="s">
        <v>203</v>
      </c>
      <c r="F7" s="91" t="s">
        <v>304</v>
      </c>
      <c r="G7" s="82" t="s">
        <v>226</v>
      </c>
      <c r="H7" s="88" t="s">
        <v>321</v>
      </c>
      <c r="I7" s="82" t="s">
        <v>4</v>
      </c>
      <c r="K7" s="86"/>
      <c r="L7" s="86"/>
      <c r="M7" s="86"/>
      <c r="N7" s="86"/>
      <c r="O7" s="86"/>
      <c r="P7" s="86"/>
      <c r="Q7" s="86"/>
      <c r="R7" s="86"/>
      <c r="S7" s="86"/>
      <c r="T7" s="86"/>
      <c r="U7" s="86"/>
      <c r="V7" s="86"/>
    </row>
    <row r="8" spans="1:22" ht="330" customHeight="1">
      <c r="A8" s="92" t="s">
        <v>46</v>
      </c>
      <c r="B8" s="93" t="s">
        <v>47</v>
      </c>
      <c r="D8" s="94"/>
      <c r="E8" s="80" t="str">
        <f>"Soln A- "&amp;'2. Options Matrix'!E7&amp;" 
Soln C-"""&amp;'2. Options Matrix'!G7</f>
        <v>Soln A- Transition plan items: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v>
      </c>
      <c r="F8" s="80" t="s">
        <v>307</v>
      </c>
      <c r="G8" s="95"/>
      <c r="H8" s="80" t="s">
        <v>288</v>
      </c>
      <c r="I8" s="96"/>
      <c r="K8" s="86"/>
      <c r="L8" s="86"/>
      <c r="M8" s="86"/>
      <c r="N8" s="86"/>
      <c r="O8" s="86"/>
      <c r="P8" s="86"/>
      <c r="Q8" s="86"/>
      <c r="R8" s="86"/>
      <c r="S8" s="86"/>
      <c r="T8" s="86"/>
      <c r="U8" s="86"/>
      <c r="V8" s="86"/>
    </row>
    <row r="9" spans="1:22" ht="11.25">
      <c r="A9" s="97">
        <v>1</v>
      </c>
      <c r="B9" s="98" t="s">
        <v>107</v>
      </c>
      <c r="D9" s="94"/>
      <c r="E9" s="78"/>
      <c r="F9" s="99"/>
      <c r="G9" s="95"/>
      <c r="H9" s="80"/>
      <c r="I9" s="96"/>
      <c r="K9" s="86"/>
      <c r="L9" s="86"/>
      <c r="M9" s="86"/>
      <c r="N9" s="86"/>
      <c r="O9" s="86"/>
      <c r="P9" s="86"/>
      <c r="Q9" s="86"/>
      <c r="R9" s="86"/>
      <c r="S9" s="86"/>
      <c r="T9" s="86"/>
      <c r="U9" s="86"/>
      <c r="V9" s="86"/>
    </row>
    <row r="10" spans="1:22" ht="22.5">
      <c r="A10" s="92"/>
      <c r="B10" s="93" t="s">
        <v>135</v>
      </c>
      <c r="D10" s="94"/>
      <c r="E10" s="78" t="s">
        <v>141</v>
      </c>
      <c r="F10" s="99" t="s">
        <v>276</v>
      </c>
      <c r="G10" s="95" t="s">
        <v>141</v>
      </c>
      <c r="H10" s="100" t="s">
        <v>289</v>
      </c>
      <c r="I10" s="96"/>
      <c r="K10" s="86"/>
      <c r="L10" s="86"/>
      <c r="M10" s="86"/>
      <c r="N10" s="86"/>
      <c r="O10" s="86"/>
      <c r="P10" s="86"/>
      <c r="Q10" s="86"/>
      <c r="R10" s="86"/>
      <c r="S10" s="86"/>
      <c r="T10" s="86"/>
      <c r="U10" s="86"/>
      <c r="V10" s="86"/>
    </row>
    <row r="11" spans="1:22" ht="163.5" customHeight="1">
      <c r="A11" s="92"/>
      <c r="B11" s="93" t="s">
        <v>136</v>
      </c>
      <c r="D11" s="94"/>
      <c r="E11" s="80" t="s">
        <v>323</v>
      </c>
      <c r="F11" s="80" t="s">
        <v>282</v>
      </c>
      <c r="G11" s="95" t="s">
        <v>227</v>
      </c>
      <c r="H11" s="80" t="s">
        <v>290</v>
      </c>
      <c r="I11" s="96"/>
      <c r="K11" s="86"/>
      <c r="L11" s="86"/>
      <c r="M11" s="86"/>
      <c r="N11" s="86"/>
      <c r="O11" s="86"/>
      <c r="P11" s="86"/>
      <c r="Q11" s="86"/>
      <c r="R11" s="86"/>
      <c r="S11" s="86"/>
      <c r="T11" s="86"/>
      <c r="U11" s="86"/>
      <c r="V11" s="86"/>
    </row>
    <row r="12" spans="1:22" ht="90">
      <c r="A12" s="92"/>
      <c r="B12" s="93" t="s">
        <v>137</v>
      </c>
      <c r="D12" s="94"/>
      <c r="E12" s="117" t="s">
        <v>324</v>
      </c>
      <c r="F12" s="100" t="s">
        <v>277</v>
      </c>
      <c r="G12" s="101" t="s">
        <v>228</v>
      </c>
      <c r="H12" s="80" t="s">
        <v>252</v>
      </c>
      <c r="I12" s="96"/>
      <c r="K12" s="86"/>
      <c r="L12" s="86"/>
      <c r="M12" s="86"/>
      <c r="N12" s="86"/>
      <c r="O12" s="86"/>
      <c r="P12" s="86"/>
      <c r="Q12" s="86"/>
      <c r="R12" s="86"/>
      <c r="S12" s="86"/>
      <c r="T12" s="86"/>
      <c r="U12" s="86"/>
      <c r="V12" s="86"/>
    </row>
    <row r="13" spans="1:22" ht="11.25">
      <c r="A13" s="97" t="s">
        <v>124</v>
      </c>
      <c r="B13" s="98" t="s">
        <v>139</v>
      </c>
      <c r="D13" s="94"/>
      <c r="E13" s="78" t="s">
        <v>171</v>
      </c>
      <c r="F13" s="99" t="s">
        <v>198</v>
      </c>
      <c r="G13" s="99" t="s">
        <v>229</v>
      </c>
      <c r="H13" s="80" t="s">
        <v>198</v>
      </c>
      <c r="I13" s="96"/>
      <c r="K13" s="86"/>
      <c r="L13" s="86"/>
      <c r="M13" s="86"/>
      <c r="N13" s="86"/>
      <c r="O13" s="86"/>
      <c r="P13" s="86"/>
      <c r="Q13" s="86"/>
      <c r="R13" s="86"/>
      <c r="S13" s="86"/>
      <c r="T13" s="86"/>
      <c r="U13" s="86"/>
      <c r="V13" s="86"/>
    </row>
    <row r="14" spans="1:22" ht="63" customHeight="1">
      <c r="A14" s="97">
        <v>2</v>
      </c>
      <c r="B14" s="98" t="s">
        <v>193</v>
      </c>
      <c r="D14" s="94"/>
      <c r="E14" s="78" t="s">
        <v>204</v>
      </c>
      <c r="F14" s="100" t="s">
        <v>308</v>
      </c>
      <c r="G14" s="102" t="s">
        <v>309</v>
      </c>
      <c r="H14" s="80"/>
      <c r="I14" s="96"/>
      <c r="K14" s="86"/>
      <c r="L14" s="86"/>
      <c r="M14" s="86"/>
      <c r="N14" s="86"/>
      <c r="O14" s="86"/>
      <c r="P14" s="86"/>
      <c r="Q14" s="86"/>
      <c r="R14" s="86"/>
      <c r="S14" s="86"/>
      <c r="T14" s="86"/>
      <c r="U14" s="86"/>
      <c r="V14" s="86"/>
    </row>
    <row r="15" spans="1:22" ht="252" customHeight="1">
      <c r="A15" s="97" t="s">
        <v>127</v>
      </c>
      <c r="B15" s="98" t="s">
        <v>130</v>
      </c>
      <c r="D15" s="94"/>
      <c r="E15" s="78" t="s">
        <v>272</v>
      </c>
      <c r="F15" s="79" t="s">
        <v>310</v>
      </c>
      <c r="G15" s="95" t="s">
        <v>230</v>
      </c>
      <c r="H15" s="100" t="s">
        <v>291</v>
      </c>
      <c r="I15" s="96"/>
      <c r="K15" s="86"/>
      <c r="L15" s="86"/>
      <c r="M15" s="86"/>
      <c r="N15" s="86"/>
      <c r="O15" s="86"/>
      <c r="P15" s="86"/>
      <c r="Q15" s="86"/>
      <c r="R15" s="86"/>
      <c r="S15" s="86"/>
      <c r="T15" s="86"/>
      <c r="U15" s="86"/>
      <c r="V15" s="86"/>
    </row>
    <row r="16" spans="1:22" ht="135.75" customHeight="1">
      <c r="A16" s="97" t="s">
        <v>128</v>
      </c>
      <c r="B16" s="98" t="s">
        <v>131</v>
      </c>
      <c r="D16" s="94"/>
      <c r="E16" s="78" t="s">
        <v>270</v>
      </c>
      <c r="F16" s="100" t="s">
        <v>311</v>
      </c>
      <c r="G16" s="95" t="s">
        <v>243</v>
      </c>
      <c r="H16" s="80" t="s">
        <v>292</v>
      </c>
      <c r="I16" s="96"/>
      <c r="K16" s="86"/>
      <c r="L16" s="86"/>
      <c r="M16" s="86"/>
      <c r="N16" s="103" t="s">
        <v>18</v>
      </c>
      <c r="O16" s="86"/>
      <c r="P16" s="86"/>
      <c r="Q16" s="86"/>
      <c r="R16" s="86"/>
      <c r="S16" s="86"/>
      <c r="T16" s="86"/>
      <c r="U16" s="86"/>
      <c r="V16" s="86"/>
    </row>
    <row r="17" spans="1:22" ht="78.75">
      <c r="A17" s="97" t="s">
        <v>154</v>
      </c>
      <c r="B17" s="98" t="s">
        <v>155</v>
      </c>
      <c r="D17" s="94"/>
      <c r="E17" s="78" t="s">
        <v>206</v>
      </c>
      <c r="F17" s="100" t="s">
        <v>278</v>
      </c>
      <c r="G17" s="95" t="s">
        <v>231</v>
      </c>
      <c r="H17" s="80" t="s">
        <v>293</v>
      </c>
      <c r="I17" s="96"/>
      <c r="K17" s="86"/>
      <c r="L17" s="86"/>
      <c r="M17" s="86"/>
      <c r="N17" s="103" t="s">
        <v>31</v>
      </c>
      <c r="O17" s="86"/>
      <c r="P17" s="86"/>
      <c r="Q17" s="86"/>
      <c r="R17" s="86"/>
      <c r="S17" s="86"/>
      <c r="T17" s="86"/>
      <c r="U17" s="86"/>
      <c r="V17" s="86"/>
    </row>
    <row r="18" spans="1:22" ht="56.25">
      <c r="A18" s="97" t="s">
        <v>156</v>
      </c>
      <c r="B18" s="98" t="s">
        <v>158</v>
      </c>
      <c r="D18" s="94"/>
      <c r="E18" s="78" t="s">
        <v>209</v>
      </c>
      <c r="F18" s="99" t="s">
        <v>199</v>
      </c>
      <c r="G18" s="104"/>
      <c r="H18" s="80"/>
      <c r="I18" s="96"/>
      <c r="K18" s="86"/>
      <c r="L18" s="86"/>
      <c r="M18" s="86"/>
      <c r="N18" s="103" t="s">
        <v>29</v>
      </c>
      <c r="O18" s="86"/>
      <c r="P18" s="86"/>
      <c r="Q18" s="86"/>
      <c r="R18" s="86"/>
      <c r="S18" s="86"/>
      <c r="T18" s="86"/>
      <c r="U18" s="86"/>
      <c r="V18" s="86"/>
    </row>
    <row r="19" spans="1:22" ht="22.5">
      <c r="A19" s="97"/>
      <c r="B19" s="98" t="s">
        <v>188</v>
      </c>
      <c r="D19" s="94"/>
      <c r="E19" s="78" t="s">
        <v>207</v>
      </c>
      <c r="F19" s="99" t="s">
        <v>255</v>
      </c>
      <c r="G19" s="95" t="s">
        <v>200</v>
      </c>
      <c r="H19" s="80" t="s">
        <v>200</v>
      </c>
      <c r="I19" s="96"/>
      <c r="K19" s="86"/>
      <c r="L19" s="86"/>
      <c r="M19" s="86"/>
      <c r="N19" s="103" t="s">
        <v>17</v>
      </c>
      <c r="O19" s="86"/>
      <c r="P19" s="86"/>
      <c r="Q19" s="86"/>
      <c r="R19" s="86"/>
      <c r="S19" s="86"/>
      <c r="T19" s="86"/>
      <c r="U19" s="86"/>
      <c r="V19" s="86"/>
    </row>
    <row r="20" spans="1:22" ht="22.5">
      <c r="A20" s="97"/>
      <c r="B20" s="98" t="s">
        <v>189</v>
      </c>
      <c r="D20" s="94"/>
      <c r="E20" s="78" t="s">
        <v>208</v>
      </c>
      <c r="F20" s="105" t="s">
        <v>208</v>
      </c>
      <c r="G20" s="95" t="s">
        <v>200</v>
      </c>
      <c r="H20" s="80" t="s">
        <v>208</v>
      </c>
      <c r="I20" s="96"/>
      <c r="K20" s="86"/>
      <c r="L20" s="86"/>
      <c r="M20" s="86"/>
      <c r="N20" s="103" t="s">
        <v>30</v>
      </c>
      <c r="O20" s="86"/>
      <c r="P20" s="86"/>
      <c r="Q20" s="86"/>
      <c r="R20" s="86"/>
      <c r="S20" s="86"/>
      <c r="T20" s="86"/>
      <c r="U20" s="86"/>
      <c r="V20" s="86"/>
    </row>
    <row r="21" spans="1:22" ht="33.75">
      <c r="A21" s="97"/>
      <c r="B21" s="98" t="s">
        <v>190</v>
      </c>
      <c r="D21" s="94"/>
      <c r="E21" s="78" t="s">
        <v>210</v>
      </c>
      <c r="F21" s="106" t="s">
        <v>210</v>
      </c>
      <c r="G21" s="95" t="s">
        <v>200</v>
      </c>
      <c r="H21" s="80" t="s">
        <v>294</v>
      </c>
      <c r="I21" s="96"/>
      <c r="K21" s="86"/>
      <c r="L21" s="86"/>
      <c r="M21" s="86"/>
      <c r="N21" s="103" t="s">
        <v>16</v>
      </c>
      <c r="O21" s="86"/>
      <c r="P21" s="86"/>
      <c r="Q21" s="86"/>
      <c r="R21" s="86"/>
      <c r="S21" s="86"/>
      <c r="T21" s="86"/>
      <c r="U21" s="86"/>
      <c r="V21" s="86"/>
    </row>
    <row r="22" spans="1:22" ht="11.25">
      <c r="A22" s="97" t="s">
        <v>157</v>
      </c>
      <c r="B22" s="98" t="s">
        <v>159</v>
      </c>
      <c r="D22" s="94"/>
      <c r="E22" s="78">
        <v>0</v>
      </c>
      <c r="F22" s="99"/>
      <c r="G22" s="104"/>
      <c r="H22" s="80"/>
      <c r="I22" s="96"/>
      <c r="K22" s="86"/>
      <c r="L22" s="86"/>
      <c r="M22" s="86"/>
      <c r="N22" s="86"/>
      <c r="O22" s="86"/>
      <c r="P22" s="86"/>
      <c r="Q22" s="86"/>
      <c r="R22" s="86"/>
      <c r="S22" s="86"/>
      <c r="T22" s="86"/>
      <c r="U22" s="86"/>
      <c r="V22" s="86"/>
    </row>
    <row r="23" spans="1:22" ht="90">
      <c r="A23" s="97"/>
      <c r="B23" s="98" t="s">
        <v>188</v>
      </c>
      <c r="D23" s="94"/>
      <c r="E23" s="78" t="s">
        <v>213</v>
      </c>
      <c r="F23" s="100" t="s">
        <v>285</v>
      </c>
      <c r="G23" s="95" t="s">
        <v>232</v>
      </c>
      <c r="H23" s="80" t="s">
        <v>295</v>
      </c>
      <c r="I23" s="96"/>
      <c r="K23" s="86"/>
      <c r="L23" s="86"/>
      <c r="M23" s="86"/>
      <c r="N23" s="86"/>
      <c r="O23" s="86"/>
      <c r="P23" s="86"/>
      <c r="Q23" s="86"/>
      <c r="R23" s="86"/>
      <c r="S23" s="86"/>
      <c r="T23" s="86"/>
      <c r="U23" s="86"/>
      <c r="V23" s="86"/>
    </row>
    <row r="24" spans="1:22" ht="78.75">
      <c r="A24" s="97"/>
      <c r="B24" s="98" t="s">
        <v>189</v>
      </c>
      <c r="D24" s="94"/>
      <c r="E24" s="78" t="s">
        <v>251</v>
      </c>
      <c r="F24" s="105" t="s">
        <v>279</v>
      </c>
      <c r="G24" s="95" t="s">
        <v>200</v>
      </c>
      <c r="H24" s="80" t="s">
        <v>296</v>
      </c>
      <c r="I24" s="96"/>
      <c r="K24" s="86"/>
      <c r="L24" s="86"/>
      <c r="M24" s="86"/>
      <c r="N24" s="86"/>
      <c r="O24" s="86"/>
      <c r="P24" s="86"/>
      <c r="Q24" s="86"/>
      <c r="R24" s="86"/>
      <c r="S24" s="86"/>
      <c r="T24" s="86"/>
      <c r="U24" s="86"/>
      <c r="V24" s="86"/>
    </row>
    <row r="25" spans="1:22" ht="157.5">
      <c r="A25" s="97"/>
      <c r="B25" s="98" t="s">
        <v>190</v>
      </c>
      <c r="D25" s="94"/>
      <c r="E25" s="78" t="s">
        <v>273</v>
      </c>
      <c r="F25" s="100" t="s">
        <v>280</v>
      </c>
      <c r="G25" s="95" t="s">
        <v>200</v>
      </c>
      <c r="H25" s="80" t="s">
        <v>297</v>
      </c>
      <c r="I25" s="96"/>
      <c r="K25" s="86"/>
      <c r="L25" s="86"/>
      <c r="M25" s="86"/>
      <c r="N25" s="86"/>
      <c r="O25" s="86"/>
      <c r="P25" s="86"/>
      <c r="Q25" s="86"/>
      <c r="R25" s="86"/>
      <c r="S25" s="86"/>
      <c r="T25" s="86"/>
      <c r="U25" s="86"/>
      <c r="V25" s="86"/>
    </row>
    <row r="26" spans="1:22" ht="191.25">
      <c r="A26" s="97">
        <v>3</v>
      </c>
      <c r="B26" s="107" t="s">
        <v>134</v>
      </c>
      <c r="D26" s="94"/>
      <c r="E26" s="78" t="s">
        <v>111</v>
      </c>
      <c r="F26" s="108" t="s">
        <v>284</v>
      </c>
      <c r="G26" s="95" t="s">
        <v>233</v>
      </c>
      <c r="H26" s="80" t="s">
        <v>298</v>
      </c>
      <c r="I26" s="96"/>
      <c r="K26" s="86"/>
      <c r="L26" s="86"/>
      <c r="M26" s="86"/>
      <c r="N26" s="86"/>
      <c r="O26" s="86"/>
      <c r="P26" s="86"/>
      <c r="Q26" s="86"/>
      <c r="R26" s="86"/>
      <c r="S26" s="86"/>
      <c r="T26" s="86"/>
      <c r="U26" s="86"/>
      <c r="V26" s="86"/>
    </row>
    <row r="27" spans="1:22" ht="409.5">
      <c r="A27" s="97">
        <v>4</v>
      </c>
      <c r="B27" s="107" t="s">
        <v>140</v>
      </c>
      <c r="D27" s="94"/>
      <c r="E27" s="101" t="s">
        <v>322</v>
      </c>
      <c r="F27" s="109" t="s">
        <v>312</v>
      </c>
      <c r="G27" s="95"/>
      <c r="H27" s="80" t="s">
        <v>299</v>
      </c>
      <c r="I27" s="96"/>
      <c r="K27" s="86"/>
      <c r="L27" s="86"/>
      <c r="M27" s="86"/>
      <c r="N27" s="86"/>
      <c r="O27" s="86"/>
      <c r="P27" s="86"/>
      <c r="Q27" s="86"/>
      <c r="R27" s="86"/>
      <c r="S27" s="86"/>
      <c r="T27" s="86"/>
      <c r="U27" s="86"/>
      <c r="V27" s="86"/>
    </row>
    <row r="28" spans="1:22" ht="11.25">
      <c r="A28" s="97">
        <v>5</v>
      </c>
      <c r="B28" s="107" t="s">
        <v>59</v>
      </c>
      <c r="D28" s="94"/>
      <c r="E28" s="78"/>
      <c r="F28" s="99"/>
      <c r="G28" s="95"/>
      <c r="H28" s="80"/>
      <c r="I28" s="96"/>
      <c r="K28" s="86"/>
      <c r="L28" s="86"/>
      <c r="M28" s="86"/>
      <c r="N28" s="86"/>
      <c r="O28" s="86"/>
      <c r="P28" s="86"/>
      <c r="Q28" s="86"/>
      <c r="R28" s="86"/>
      <c r="S28" s="86"/>
      <c r="T28" s="86"/>
      <c r="U28" s="86"/>
      <c r="V28" s="86"/>
    </row>
    <row r="29" spans="1:22" ht="174" customHeight="1">
      <c r="A29" s="97"/>
      <c r="B29" s="93" t="s">
        <v>135</v>
      </c>
      <c r="D29" s="94"/>
      <c r="E29" s="78" t="s">
        <v>220</v>
      </c>
      <c r="F29" s="109" t="s">
        <v>313</v>
      </c>
      <c r="G29" s="95" t="s">
        <v>314</v>
      </c>
      <c r="H29" s="110" t="s">
        <v>300</v>
      </c>
      <c r="I29" s="96"/>
      <c r="K29" s="86"/>
      <c r="L29" s="86"/>
      <c r="M29" s="86"/>
      <c r="N29" s="86"/>
      <c r="O29" s="86"/>
      <c r="P29" s="86"/>
      <c r="Q29" s="86"/>
      <c r="R29" s="86"/>
      <c r="S29" s="86"/>
      <c r="T29" s="86"/>
      <c r="U29" s="86"/>
      <c r="V29" s="86"/>
    </row>
    <row r="30" spans="1:22" ht="11.25">
      <c r="A30" s="97"/>
      <c r="B30" s="93" t="s">
        <v>136</v>
      </c>
      <c r="D30" s="94"/>
      <c r="E30" s="78" t="s">
        <v>242</v>
      </c>
      <c r="F30" s="111" t="s">
        <v>258</v>
      </c>
      <c r="G30" s="95" t="s">
        <v>119</v>
      </c>
      <c r="H30" s="80" t="s">
        <v>242</v>
      </c>
      <c r="I30" s="96"/>
      <c r="K30" s="86"/>
      <c r="L30" s="86"/>
      <c r="M30" s="86"/>
      <c r="N30" s="86"/>
      <c r="O30" s="86"/>
      <c r="P30" s="86"/>
      <c r="Q30" s="86"/>
      <c r="R30" s="86"/>
      <c r="S30" s="86"/>
      <c r="T30" s="86"/>
      <c r="U30" s="86"/>
      <c r="V30" s="86"/>
    </row>
    <row r="31" spans="1:9" ht="177" customHeight="1">
      <c r="A31" s="97"/>
      <c r="B31" s="93" t="s">
        <v>137</v>
      </c>
      <c r="D31" s="94"/>
      <c r="E31" s="78" t="s">
        <v>221</v>
      </c>
      <c r="F31" s="112" t="s">
        <v>315</v>
      </c>
      <c r="G31" s="95" t="s">
        <v>234</v>
      </c>
      <c r="H31" s="80" t="s">
        <v>221</v>
      </c>
      <c r="I31" s="96"/>
    </row>
    <row r="32" spans="1:9" ht="11.25">
      <c r="A32" s="97">
        <v>6</v>
      </c>
      <c r="B32" s="107" t="s">
        <v>192</v>
      </c>
      <c r="D32" s="94"/>
      <c r="E32" s="78"/>
      <c r="F32" s="99"/>
      <c r="G32" s="95"/>
      <c r="H32" s="80"/>
      <c r="I32" s="96"/>
    </row>
    <row r="33" spans="1:9" ht="67.5">
      <c r="A33" s="97"/>
      <c r="B33" s="93" t="s">
        <v>135</v>
      </c>
      <c r="D33" s="94"/>
      <c r="E33" s="78" t="s">
        <v>219</v>
      </c>
      <c r="F33" s="109" t="s">
        <v>286</v>
      </c>
      <c r="G33" s="95" t="s">
        <v>235</v>
      </c>
      <c r="H33" s="80" t="s">
        <v>219</v>
      </c>
      <c r="I33" s="96"/>
    </row>
    <row r="34" spans="1:9" ht="242.25" customHeight="1">
      <c r="A34" s="97"/>
      <c r="B34" s="93" t="s">
        <v>136</v>
      </c>
      <c r="D34" s="94"/>
      <c r="E34" s="78" t="str">
        <f>"Soln B- "&amp;'2. Options Matrix'!F33</f>
        <v>Soln B- Hour by hour dispatch such that the output of the resource is enough to serve load before calling DR. 
More capable (e.g., longer-duration) generation resources are dispatched before less capable (e.g., shorter-duration) generation resources.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Charging is during hours with sufficient margin, including  between daily peaks in winter.
Limited duration resource output not to exceed CIRs for the applicable year.
</v>
      </c>
      <c r="F34" s="109" t="s">
        <v>281</v>
      </c>
      <c r="G34" s="95" t="s">
        <v>119</v>
      </c>
      <c r="H34" s="80" t="s">
        <v>301</v>
      </c>
      <c r="I34" s="96"/>
    </row>
    <row r="35" spans="1:9" ht="338.25" customHeight="1">
      <c r="A35" s="97"/>
      <c r="B35" s="93" t="s">
        <v>137</v>
      </c>
      <c r="D35" s="94"/>
      <c r="E35" s="78" t="str">
        <f>"Soln D- "&amp;'2. Options Matrix'!H34&amp;"  
Soln F-- "&amp;'2. Options Matrix'!J34</f>
        <v>Soln D- 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Limited duration generation resources are dispatched before DR is deployed (DR is deployed last).
Combination resource output not to exceed CIRS in the applicable year.
Soln F-- 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Monthly Rolling 24-hour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v>
      </c>
      <c r="F35" s="109" t="s">
        <v>287</v>
      </c>
      <c r="G35" s="95"/>
      <c r="H35" s="80" t="s">
        <v>302</v>
      </c>
      <c r="I35" s="96"/>
    </row>
    <row r="36" spans="1:9" ht="112.5">
      <c r="A36" s="92">
        <v>7</v>
      </c>
      <c r="B36" s="93" t="s">
        <v>133</v>
      </c>
      <c r="D36" s="94"/>
      <c r="E36" s="78" t="s">
        <v>160</v>
      </c>
      <c r="F36" s="109" t="s">
        <v>283</v>
      </c>
      <c r="G36" s="95" t="s">
        <v>160</v>
      </c>
      <c r="H36" s="80" t="s">
        <v>303</v>
      </c>
      <c r="I36" s="96"/>
    </row>
    <row r="37" spans="5:9" ht="11.25">
      <c r="E37" s="113"/>
      <c r="F37" s="86"/>
      <c r="G37" s="86"/>
      <c r="H37" s="86"/>
      <c r="I37" s="86"/>
    </row>
    <row r="38" spans="5:9" ht="11.25">
      <c r="E38" s="113"/>
      <c r="F38" s="86"/>
      <c r="G38" s="86"/>
      <c r="H38" s="86"/>
      <c r="I38" s="86"/>
    </row>
    <row r="39" ht="12.75">
      <c r="A39" s="114" t="s">
        <v>23</v>
      </c>
    </row>
    <row r="40" ht="12.75">
      <c r="A40" s="87" t="s">
        <v>24</v>
      </c>
    </row>
    <row r="41" ht="12.75">
      <c r="A41" s="87" t="s">
        <v>25</v>
      </c>
    </row>
    <row r="42" spans="2:8" ht="12.75">
      <c r="B42" s="87"/>
      <c r="C42" s="87"/>
      <c r="D42" s="87"/>
      <c r="E42" s="115"/>
      <c r="F42" s="87"/>
      <c r="G42" s="87"/>
      <c r="H42" s="87"/>
    </row>
    <row r="43" spans="2:8" ht="12.75">
      <c r="B43" s="87"/>
      <c r="C43" s="87"/>
      <c r="D43" s="87"/>
      <c r="E43" s="115"/>
      <c r="F43" s="87"/>
      <c r="G43" s="87"/>
      <c r="H43" s="87"/>
    </row>
    <row r="44" spans="2:8" ht="12.75">
      <c r="B44" s="87"/>
      <c r="C44" s="87"/>
      <c r="D44" s="87"/>
      <c r="E44" s="115"/>
      <c r="F44" s="87"/>
      <c r="G44" s="87"/>
      <c r="H44" s="87"/>
    </row>
  </sheetData>
  <sheetProtection/>
  <mergeCells count="4">
    <mergeCell ref="D6:I6"/>
    <mergeCell ref="A3:I3"/>
    <mergeCell ref="A1:I1"/>
    <mergeCell ref="A2:I2"/>
  </mergeCells>
  <dataValidations count="1">
    <dataValidation type="list" allowBlank="1" showInputMessage="1" showErrorMessage="1" sqref="C8:C49">
      <formula1>$N$16:$N$21</formula1>
    </dataValidation>
  </dataValidations>
  <printOptions/>
  <pageMargins left="0.75" right="0.75" top="1" bottom="1"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132" t="str">
        <f>Setup!A2</f>
        <v>Capacity Capability Senior Task Force</v>
      </c>
      <c r="B1" s="132"/>
      <c r="C1" s="132"/>
      <c r="D1" s="132"/>
      <c r="E1" s="132"/>
      <c r="F1" s="132"/>
      <c r="G1" s="132"/>
    </row>
    <row r="2" spans="1:7" ht="18">
      <c r="A2" s="133" t="str">
        <f>Setup!A5</f>
        <v>Effective Load Carrying Capability</v>
      </c>
      <c r="B2" s="133"/>
      <c r="C2" s="133"/>
      <c r="D2" s="133"/>
      <c r="E2" s="133"/>
      <c r="F2" s="133"/>
      <c r="G2" s="133"/>
    </row>
    <row r="3" spans="1:9" ht="18">
      <c r="A3" s="129" t="s">
        <v>41</v>
      </c>
      <c r="B3" s="129"/>
      <c r="C3" s="129"/>
      <c r="D3" s="129"/>
      <c r="E3" s="129"/>
      <c r="F3" s="129"/>
      <c r="G3" s="129"/>
      <c r="H3" s="129"/>
      <c r="I3" s="129"/>
    </row>
    <row r="4" spans="1:2" ht="38.25" customHeight="1">
      <c r="A4" s="2"/>
      <c r="B4" s="7" t="s">
        <v>53</v>
      </c>
    </row>
    <row r="5" spans="1:6" ht="41.25" customHeight="1">
      <c r="A5" s="7"/>
      <c r="B5" s="139" t="s">
        <v>27</v>
      </c>
      <c r="C5" s="140"/>
      <c r="D5" s="140"/>
      <c r="E5" s="140"/>
      <c r="F5" s="141"/>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20.2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32" t="str">
        <f>Setup!A2</f>
        <v>Capacity Capability Senior Task Force</v>
      </c>
      <c r="B1" s="132"/>
      <c r="C1" s="142"/>
      <c r="D1" s="142"/>
      <c r="E1" s="142"/>
      <c r="F1" s="142"/>
      <c r="G1" s="142"/>
      <c r="H1" s="142"/>
      <c r="I1" s="142"/>
      <c r="J1" s="142"/>
    </row>
    <row r="2" spans="1:10" ht="18">
      <c r="A2" s="133" t="str">
        <f>Setup!A5</f>
        <v>Effective Load Carrying Capability</v>
      </c>
      <c r="B2" s="133"/>
      <c r="C2" s="142"/>
      <c r="D2" s="142"/>
      <c r="E2" s="142"/>
      <c r="F2" s="142"/>
      <c r="G2" s="142"/>
      <c r="H2" s="142"/>
      <c r="I2" s="142"/>
      <c r="J2" s="142"/>
    </row>
    <row r="3" spans="1:10" ht="18">
      <c r="A3" s="129" t="s">
        <v>35</v>
      </c>
      <c r="B3" s="129"/>
      <c r="C3" s="129"/>
      <c r="D3" s="129"/>
      <c r="E3" s="129"/>
      <c r="F3" s="129"/>
      <c r="G3" s="129"/>
      <c r="H3" s="129"/>
      <c r="I3" s="129"/>
      <c r="J3" s="129"/>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2020-08-06T21:24:54Z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{C302862A-9922-4940-A363-CD32543D186C}</vt:lpwstr>
  </property>
  <property fmtid="{D5CDD505-2E9C-101B-9397-08002B2CF9AE}" pid="3" name="docIndexRef">
    <vt:lpwstr>01f5ce04-37bf-4841-bb62-2cbc39724ba4</vt:lpwstr>
  </property>
  <property fmtid="{D5CDD505-2E9C-101B-9397-08002B2CF9AE}" pid="4" name="bjSaver">
    <vt:lpwstr>CA/WFMQjmZiv3cWO0IeiMOzxIhqCryH5</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/&gt;&lt;/sisl&gt;</vt:lpwstr>
  </property>
  <property fmtid="{D5CDD505-2E9C-101B-9397-08002B2CF9AE}" pid="7" name="bjDocumentSecurityLabel">
    <vt:lpwstr>AEP Public</vt:lpwstr>
  </property>
</Properties>
</file>